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10" windowWidth="14810" windowHeight="8010" tabRatio="893" activeTab="5"/>
  </bookViews>
  <sheets>
    <sheet name="01-TCD" sheetId="1" r:id="rId1"/>
    <sheet name="02-TCD" sheetId="2" r:id="rId2"/>
    <sheet name="01-XLD" sheetId="3" r:id="rId3"/>
    <sheet name="02-XLD" sheetId="4" r:id="rId4"/>
    <sheet name="03-XLD" sheetId="5" r:id="rId5"/>
    <sheet name="04-XLD" sheetId="6" r:id="rId6"/>
    <sheet name="01-KQGQ" sheetId="7" r:id="rId7"/>
    <sheet name="02-KQGQ" sheetId="8" r:id="rId8"/>
    <sheet name="03-KQGQ" sheetId="9" r:id="rId9"/>
    <sheet name="04-KQGQ" sheetId="10" r:id="rId10"/>
    <sheet name="Đơn thư trong kỳ" sheetId="11" r:id="rId11"/>
  </sheets>
  <definedNames>
    <definedName name="_xlnm._FilterDatabase" localSheetId="10" hidden="1">'Đơn thư trong kỳ'!$A$10:$WVJ$22</definedName>
    <definedName name="_GoBack" localSheetId="10">'Đơn thư trong kỳ'!#REF!</definedName>
  </definedNames>
  <calcPr calcId="144525"/>
</workbook>
</file>

<file path=xl/calcChain.xml><?xml version="1.0" encoding="utf-8"?>
<calcChain xmlns="http://schemas.openxmlformats.org/spreadsheetml/2006/main">
  <c r="D14" i="6" l="1"/>
  <c r="D3" i="2" l="1"/>
  <c r="F3" i="3" s="1"/>
  <c r="F3" i="4" s="1"/>
  <c r="F4" i="5" s="1"/>
  <c r="E3" i="6" s="1"/>
  <c r="E3" i="7" s="1"/>
  <c r="D3" i="8" s="1"/>
  <c r="E3" i="9" s="1"/>
  <c r="E3" i="10" s="1"/>
  <c r="B3" i="11" s="1"/>
  <c r="D2" i="2"/>
  <c r="F2" i="3" s="1"/>
  <c r="F2" i="4" s="1"/>
  <c r="F3" i="5" s="1"/>
  <c r="E2" i="6" s="1"/>
  <c r="E2" i="7" s="1"/>
  <c r="D2" i="8" s="1"/>
  <c r="E2" i="9" s="1"/>
  <c r="E2" i="10" s="1"/>
  <c r="B2" i="11" s="1"/>
  <c r="AC13" i="3" l="1"/>
  <c r="T14" i="2"/>
  <c r="U14" i="2"/>
  <c r="AA13" i="6" l="1"/>
  <c r="E15" i="1" l="1"/>
  <c r="C14" i="10" l="1"/>
  <c r="D14" i="10"/>
  <c r="E14" i="10"/>
  <c r="F14" i="10"/>
  <c r="G14" i="10"/>
  <c r="H14" i="10"/>
  <c r="I14" i="10"/>
  <c r="J14" i="10"/>
  <c r="K14" i="10"/>
  <c r="L14" i="10"/>
  <c r="M14" i="10"/>
  <c r="N14" i="10"/>
  <c r="O14" i="10"/>
  <c r="P14" i="10"/>
  <c r="Q14" i="10"/>
  <c r="R14" i="10"/>
  <c r="S14" i="10"/>
  <c r="T14" i="10"/>
  <c r="U14" i="10"/>
  <c r="V14" i="10"/>
  <c r="W14" i="10"/>
  <c r="X14" i="10"/>
  <c r="Y14" i="10"/>
  <c r="B14" i="10"/>
  <c r="C16" i="9"/>
  <c r="D16" i="9"/>
  <c r="E16" i="9"/>
  <c r="F16" i="9"/>
  <c r="H16" i="9"/>
  <c r="J16" i="9"/>
  <c r="K16" i="9"/>
  <c r="L16" i="9"/>
  <c r="M16" i="9"/>
  <c r="N16" i="9"/>
  <c r="O16" i="9"/>
  <c r="P16" i="9"/>
  <c r="Q16" i="9"/>
  <c r="R16" i="9"/>
  <c r="S16" i="9"/>
  <c r="T16" i="9"/>
  <c r="U16" i="9"/>
  <c r="V16" i="9"/>
  <c r="W16" i="9"/>
  <c r="X16" i="9"/>
  <c r="Y16" i="9"/>
  <c r="Z16" i="9"/>
  <c r="AA16" i="9"/>
  <c r="AB16" i="9"/>
  <c r="AC16" i="9"/>
  <c r="AD16" i="9"/>
  <c r="AE16" i="9"/>
  <c r="AF16" i="9"/>
  <c r="B15" i="9"/>
  <c r="B16" i="9" s="1"/>
  <c r="I15" i="9"/>
  <c r="C15" i="8"/>
  <c r="D15" i="8"/>
  <c r="E15" i="8"/>
  <c r="F15" i="8"/>
  <c r="G15" i="8"/>
  <c r="H15" i="8"/>
  <c r="I15" i="8"/>
  <c r="J15" i="8"/>
  <c r="K15" i="8"/>
  <c r="L15" i="8"/>
  <c r="M15" i="8"/>
  <c r="N15" i="8"/>
  <c r="O15" i="8"/>
  <c r="P15" i="8"/>
  <c r="Q15" i="8"/>
  <c r="R15" i="8"/>
  <c r="S15" i="8"/>
  <c r="T15" i="8"/>
  <c r="B15" i="8"/>
  <c r="AA15" i="7"/>
  <c r="C15" i="7"/>
  <c r="D15" i="7"/>
  <c r="E15" i="7"/>
  <c r="G15" i="7"/>
  <c r="H15" i="7"/>
  <c r="I15" i="7"/>
  <c r="J15" i="7"/>
  <c r="K15" i="7"/>
  <c r="L15" i="7"/>
  <c r="M15" i="7"/>
  <c r="N15" i="7"/>
  <c r="O15" i="7"/>
  <c r="P15" i="7"/>
  <c r="Q15" i="7"/>
  <c r="R15" i="7"/>
  <c r="S15" i="7"/>
  <c r="T15" i="7"/>
  <c r="U15" i="7"/>
  <c r="V15" i="7"/>
  <c r="W15" i="7"/>
  <c r="X15" i="7"/>
  <c r="Y15" i="7"/>
  <c r="Z15" i="7"/>
  <c r="B14" i="7"/>
  <c r="B15" i="7" s="1"/>
  <c r="F14" i="7"/>
  <c r="F15" i="7"/>
  <c r="C14" i="6"/>
  <c r="E14" i="6"/>
  <c r="F14" i="6"/>
  <c r="G14" i="6"/>
  <c r="H14" i="6"/>
  <c r="J14" i="6"/>
  <c r="K14" i="6"/>
  <c r="L14" i="6"/>
  <c r="N14" i="6"/>
  <c r="O14" i="6"/>
  <c r="P14" i="6"/>
  <c r="Q14" i="6"/>
  <c r="R14" i="6"/>
  <c r="S14" i="6"/>
  <c r="T14" i="6"/>
  <c r="U14" i="6"/>
  <c r="W14" i="6"/>
  <c r="X14" i="6"/>
  <c r="Y14" i="6"/>
  <c r="V13" i="6"/>
  <c r="AB13" i="6" s="1"/>
  <c r="C15" i="5"/>
  <c r="D15" i="5"/>
  <c r="E15" i="5"/>
  <c r="F15" i="5"/>
  <c r="G15" i="5"/>
  <c r="H15" i="5"/>
  <c r="J15" i="5"/>
  <c r="K15" i="5"/>
  <c r="L15" i="5"/>
  <c r="O15" i="5"/>
  <c r="P15" i="5"/>
  <c r="Q15" i="5"/>
  <c r="R15" i="5"/>
  <c r="S15" i="5"/>
  <c r="T15" i="5"/>
  <c r="U15" i="5"/>
  <c r="V15" i="5"/>
  <c r="W15" i="5"/>
  <c r="X15" i="5"/>
  <c r="Y15" i="5"/>
  <c r="Z15" i="5"/>
  <c r="AB15" i="5"/>
  <c r="AC15" i="5"/>
  <c r="AE15" i="5"/>
  <c r="AF15" i="5"/>
  <c r="AG15" i="5"/>
  <c r="AH15" i="5"/>
  <c r="B14" i="5"/>
  <c r="B15" i="5" s="1"/>
  <c r="I14" i="5"/>
  <c r="I15" i="5" s="1"/>
  <c r="N14" i="5"/>
  <c r="M14" i="5" s="1"/>
  <c r="M15" i="5" s="1"/>
  <c r="AA14" i="5"/>
  <c r="AA15" i="5" s="1"/>
  <c r="AD14" i="5"/>
  <c r="AD15" i="5" s="1"/>
  <c r="G16" i="9" l="1"/>
  <c r="G15" i="9"/>
  <c r="I14" i="6"/>
  <c r="B14" i="6"/>
  <c r="I16" i="9"/>
  <c r="V14" i="6"/>
  <c r="M14" i="6"/>
  <c r="N15" i="5"/>
  <c r="C14" i="4"/>
  <c r="D14" i="4"/>
  <c r="E14" i="4"/>
  <c r="F14" i="4"/>
  <c r="H14" i="4"/>
  <c r="I14" i="4"/>
  <c r="J14" i="4"/>
  <c r="M14" i="4"/>
  <c r="N14" i="4"/>
  <c r="O14" i="4"/>
  <c r="P14" i="4"/>
  <c r="Q14" i="4"/>
  <c r="R14" i="4"/>
  <c r="S14" i="4"/>
  <c r="T14" i="4"/>
  <c r="U14" i="4"/>
  <c r="V14" i="4"/>
  <c r="W14" i="4"/>
  <c r="Y14" i="4"/>
  <c r="Z14" i="4"/>
  <c r="AB14" i="4"/>
  <c r="AC14" i="4"/>
  <c r="AD14" i="4"/>
  <c r="AE14" i="4"/>
  <c r="AA14" i="4"/>
  <c r="D15" i="2"/>
  <c r="E15" i="2"/>
  <c r="F15" i="2"/>
  <c r="G15" i="2"/>
  <c r="H15" i="2"/>
  <c r="I15" i="2"/>
  <c r="J15" i="2"/>
  <c r="K15" i="2"/>
  <c r="L15" i="2"/>
  <c r="M15" i="2"/>
  <c r="N15" i="2"/>
  <c r="O15" i="2"/>
  <c r="P15" i="2"/>
  <c r="Q15" i="2"/>
  <c r="F15" i="1"/>
  <c r="G15" i="1"/>
  <c r="H15" i="1"/>
  <c r="I15" i="1"/>
  <c r="J15" i="1"/>
  <c r="K15" i="1"/>
  <c r="L15" i="1"/>
  <c r="M15" i="1"/>
  <c r="N15" i="1"/>
  <c r="O15" i="1"/>
  <c r="P15" i="1"/>
  <c r="Q15" i="1"/>
  <c r="R15" i="1"/>
  <c r="S15" i="1"/>
  <c r="T15" i="1"/>
  <c r="U15" i="1"/>
  <c r="V15" i="1"/>
  <c r="W15" i="1"/>
  <c r="X15" i="1"/>
  <c r="Y15" i="1"/>
  <c r="Z15" i="1"/>
  <c r="AA15" i="1"/>
  <c r="AB15" i="1"/>
  <c r="AC15" i="1"/>
  <c r="AD15" i="1"/>
  <c r="K14" i="3"/>
  <c r="C14" i="3"/>
  <c r="D14" i="3"/>
  <c r="E14" i="3"/>
  <c r="F14" i="3"/>
  <c r="G14" i="3"/>
  <c r="H14" i="3"/>
  <c r="I14" i="3"/>
  <c r="L14" i="3"/>
  <c r="M14" i="3"/>
  <c r="N14" i="3"/>
  <c r="O14" i="3"/>
  <c r="P14" i="3"/>
  <c r="Q14" i="3"/>
  <c r="R14" i="3"/>
  <c r="T14" i="3"/>
  <c r="U14" i="3"/>
  <c r="V14" i="3"/>
  <c r="X14" i="3"/>
  <c r="Y14" i="3"/>
  <c r="Z14" i="3"/>
  <c r="AA14" i="3"/>
  <c r="W13" i="3"/>
  <c r="A7" i="2"/>
  <c r="A7" i="3" s="1"/>
  <c r="A7" i="4" s="1"/>
  <c r="A8" i="5" s="1"/>
  <c r="A7" i="6" s="1"/>
  <c r="A7" i="7" s="1"/>
  <c r="A7" i="8" s="1"/>
  <c r="A7" i="9" s="1"/>
  <c r="A6" i="10" s="1"/>
  <c r="A7" i="11" s="1"/>
  <c r="A6" i="2"/>
  <c r="A6" i="3" s="1"/>
  <c r="A6" i="4" s="1"/>
  <c r="A7" i="5" s="1"/>
  <c r="A6" i="6" s="1"/>
  <c r="A6" i="7" s="1"/>
  <c r="A6" i="8" s="1"/>
  <c r="A6" i="9" s="1"/>
  <c r="A5" i="10" s="1"/>
  <c r="A6" i="11" s="1"/>
  <c r="AH13" i="4" l="1"/>
  <c r="AG13" i="4"/>
  <c r="K14" i="4"/>
  <c r="AD13" i="3"/>
  <c r="J14" i="3"/>
  <c r="W14" i="3"/>
  <c r="S14" i="3"/>
  <c r="B14" i="3"/>
  <c r="C15" i="2"/>
  <c r="B15" i="2"/>
  <c r="B15" i="1"/>
  <c r="D15" i="1"/>
  <c r="C15" i="1"/>
  <c r="B14" i="4"/>
  <c r="G14" i="4"/>
  <c r="X14" i="4"/>
  <c r="L14" i="4"/>
</calcChain>
</file>

<file path=xl/sharedStrings.xml><?xml version="1.0" encoding="utf-8"?>
<sst xmlns="http://schemas.openxmlformats.org/spreadsheetml/2006/main" count="710" uniqueCount="400">
  <si>
    <t>Biểu số: 01/TCD</t>
  </si>
  <si>
    <t>TỔNG HỢP KẾT QUẢ TIẾP CÔNG DÂN THƯỜNG XUYÊN, ĐỊNH KỲ VÀ ĐỘT XUẤT</t>
  </si>
  <si>
    <t>Đơn vị</t>
  </si>
  <si>
    <t>Tổng số lượt tiếp</t>
  </si>
  <si>
    <t>Tổng số người được tiếp</t>
  </si>
  <si>
    <t>Tổng số vụ việc tiếp</t>
  </si>
  <si>
    <t>Tiếp thường xuyên</t>
  </si>
  <si>
    <t>Tiếp định kỳ và đột xuất của Thủ trưởng</t>
  </si>
  <si>
    <t>Số lượt tiếp</t>
  </si>
  <si>
    <t>Số người được tiếp</t>
  </si>
  <si>
    <t>Số vụ việc</t>
  </si>
  <si>
    <t>Trong đó đoàn đông người</t>
  </si>
  <si>
    <t>Thủ trưởng tiếp</t>
  </si>
  <si>
    <t>Ủy quyền tiếp</t>
  </si>
  <si>
    <t>Tiếp lần đầu</t>
  </si>
  <si>
    <t>Tiếp nhiều lần</t>
  </si>
  <si>
    <t>Số đoàn được tiếp</t>
  </si>
  <si>
    <t>Số kỳ tiếp</t>
  </si>
  <si>
    <t>MS</t>
  </si>
  <si>
    <t>Tổng</t>
  </si>
  <si>
    <t>Hướng dẫn cách ghi biểu</t>
  </si>
  <si>
    <t>- Cột "Đơn vị" để ghi tên các đơn vị trực thuộc</t>
  </si>
  <si>
    <t>- Đối với vụ việc tiếp công dân thường xuyên có thủ trưởng tiếp thì chỉ nhập số liệu 1 lần vào mục thủ trưởng tiếp</t>
  </si>
  <si>
    <t>- Cột (6): Số vụ việc tiếp lần đầu thông qua hoạt động tiếp công dân thường xuyên, bao gồm cả số vụ việc tiếp lần đầu đối với đoàn đông người (cột 10).</t>
  </si>
  <si>
    <t>- Cột (7): Số vụ việc tiếp từ lần thứ hai trở lên thông qua hoạt động tiếp công dân thường xuyên, bao gồm cả số vụ việc tiếp nhiều lần đối với đoàn đông người (cột 11).</t>
  </si>
  <si>
    <t>- Tổng số đoàn đông người được tiếp = Cột (8) + (17) + (26)</t>
  </si>
  <si>
    <t>- Nội dung ghi chú viết vào dòng 30 (nếu có)</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</si>
  <si>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</si>
  <si>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</si>
  <si>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</si>
  <si>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</si>
  <si>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</si>
  <si>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</si>
  <si>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</si>
  <si>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</si>
  <si>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</si>
  <si>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</si>
  <si>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</si>
  <si>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</si>
  <si>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</si>
  <si>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</si>
  <si>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</si>
  <si>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</si>
  <si>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</si>
  <si>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</si>
  <si>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</si>
  <si>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</si>
  <si>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</si>
  <si>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</si>
  <si>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</si>
  <si>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</si>
  <si>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</si>
  <si>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</si>
  <si>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3=6 +7+ 15+ 16+ 24+ 25</t>
  </si>
  <si>
    <t>2=5 +14 +23</t>
  </si>
  <si>
    <t>1=4 +13 +22</t>
  </si>
  <si>
    <t>xã</t>
  </si>
  <si>
    <t>Biểu số: 02/TCD</t>
  </si>
  <si>
    <t>TỔNG HỢP KẾT QUẢ PHÂN LOẠI, XỬ LÝ ĐƠN QUA TIẾP CÔNG DÂN</t>
  </si>
  <si>
    <t>Tổng số đơn nhận được qua tiếp công dân</t>
  </si>
  <si>
    <t>Tổng số vụ việc được tiếp</t>
  </si>
  <si>
    <t>Phân loại theo nội dung</t>
  </si>
  <si>
    <t>Phân loại theo thẩm quyền</t>
  </si>
  <si>
    <t>Số văn bản phúc đáp nhận được do chuyển đơn</t>
  </si>
  <si>
    <t>Ghi chú</t>
  </si>
  <si>
    <t>Khiếu nại</t>
  </si>
  <si>
    <t>Tố cáo</t>
  </si>
  <si>
    <t>Phản ánh, kiến nghị</t>
  </si>
  <si>
    <t>Thuộc thẩm quyền</t>
  </si>
  <si>
    <t>Không thuộc thẩm quyền</t>
  </si>
  <si>
    <t>Số đơn</t>
  </si>
  <si>
    <t>Hướng dẫn</t>
  </si>
  <si>
    <t>Chuyển đơn</t>
  </si>
  <si>
    <t>Đôn đốc giải quyết</t>
  </si>
  <si>
    <t>18. Ghi chú:</t>
  </si>
  <si>
    <t>- Đây là biểu tổng hợp kết quả phân loại, xử lý đơn tiếp nhận qua tiếp công dân. Kết quả xử lý đơn thống kê tại biểu này được tổng hợp chung vào kết quả xử lý đơn tại các biểu 01/XLD, 02/XLD, 03/XLD, 04/XLD</t>
  </si>
  <si>
    <t>- Cột (1) = (3) + (5) + (7) = (9) + (11) là Tổng số đơn nhận được qua tiếp công dân</t>
  </si>
  <si>
    <t>- Cột (2) = (4) + (6) + (8) = Cột (10) + (12) = Cột (3) thuộc Biểu 01/TCD, là Tổng số vụ việc (khiếu nại, tố cáo, kiến nghị, phản ánh) được tiếp</t>
  </si>
  <si>
    <t>- Cột (3): Tổng số đơn khiếu nại nhận được qua tiếp công dân</t>
  </si>
  <si>
    <t>- Cột (4): Tổng số vụ việc khiếu nại được tiếp. Tương tự với các cột (5), (6), (7), (8) đối với tố cáo, phản ánh, kiến nghị</t>
  </si>
  <si>
    <t>- Cột (9): Tổng số đơn thuộc thẩm quyền được tiếp, gồm đơn khiếu nại, tố cáo, kiến nghị, phản ánh thuộc thẩm quyền</t>
  </si>
  <si>
    <t>- Cột (10): Tổng số vụ việc thuộc thẩm quyền được tiếp, gồm vụ việc khiếu nại, tố cáo, kiến nghị, phản ánh thuộc thẩm quyền</t>
  </si>
  <si>
    <t>- Cột (11): Tổng số đơn không thuộc thẩm quyền được tiếp, gồm đơn khiếu nại, tố cáo, kiến nghị, phản ánh không thuộc thẩm quyền</t>
  </si>
  <si>
    <t>- Cột (12): Tổng số vụ việc không thuộc thẩm quyền được tiếp, gồm vụ việc khiếu nại, tố cáo, kiến nghị, phản ánh không thuộc thẩm quyền</t>
  </si>
  <si>
    <t>- Cột (14): Số vụ việc chuyển cơ quan có thẩm quyền giải quyết, chỉ thống kê số vụ việc chuyển lần đầu. Các vụ việc chuyển từ lần thứ 2 kèm theo đôn đốc thì thống kê vào cột (15)</t>
  </si>
  <si>
    <t>- Nội dung ghi chú viết vào dòng 18 hoặc cột 17 (nếu có)</t>
  </si>
  <si>
    <t>1=3 +5 +7 =9 +11</t>
  </si>
  <si>
    <t>2=4 +6 +8 =10 +12</t>
  </si>
  <si>
    <t>Biểu số: 01/XLD</t>
  </si>
  <si>
    <t>TỔNG HỢP KẾT QUẢ XỬ LÝ ĐƠN</t>
  </si>
  <si>
    <t>Tổng số đơn</t>
  </si>
  <si>
    <t>Kỳ trước chuyển sang</t>
  </si>
  <si>
    <t>Tiếp nhận trong kỳ</t>
  </si>
  <si>
    <t>Số đơn đã xử lý</t>
  </si>
  <si>
    <t>Đủ điều kiện xử lý</t>
  </si>
  <si>
    <t>Phân loại đơn theo nội dung</t>
  </si>
  <si>
    <t>Phân loại đơn theo tình trạng giải quyết</t>
  </si>
  <si>
    <t>Kết quả xử lý đơn</t>
  </si>
  <si>
    <t>Đơn có nhiều người đứng tên</t>
  </si>
  <si>
    <t>Đơn một người đứng tên</t>
  </si>
  <si>
    <t>Đơn khác</t>
  </si>
  <si>
    <t>Kiến nghị, phản ánh</t>
  </si>
  <si>
    <t>Đã giải quyết</t>
  </si>
  <si>
    <t>Đang giải quyết</t>
  </si>
  <si>
    <t>Chưa giải quyết</t>
  </si>
  <si>
    <t>Đơn thuộc thẩm quyền</t>
  </si>
  <si>
    <t>Đơn không thuộc thẩm quyền</t>
  </si>
  <si>
    <t>Lần đầu</t>
  </si>
  <si>
    <t>Nhiều lần</t>
  </si>
  <si>
    <t>Tổng số</t>
  </si>
  <si>
    <t>27. Ghi chú:</t>
  </si>
  <si>
    <t>- Đây là biểu tổng hợp về kết quả xử lý đơn chung (đơn khiếu nại, tố cáo, kiến nghị, phản ánh), bao gồm đơn nhận được qua tiếp công dán và đơn nhận từ các nguồn khác (gửi qua dịch vụ chuyển phát, cơ quan khác chuyển,...)</t>
  </si>
  <si>
    <t>- Số liệu tại Biểu này là số liệu tổng hợp từ các biểu 02/XLD, 03/XLD, 04/XLD</t>
  </si>
  <si>
    <t>- Cột (1) = Cột (2) + (3) + (4) + (5) + (6) + (7)</t>
  </si>
  <si>
    <t>- Cột (2), (5): Đơn có từ 02 người đứng tên trở lên</t>
  </si>
  <si>
    <t>- Cột (2) + (5) = Cột (2) + (4) thuộc Biểu 02/XLD + Cột (2) + (5) thuộc Biểu 03/XLD + Cột (2) + (5) thuộc Biểu 04/XLD</t>
  </si>
  <si>
    <t>- Cột (3) + (6) = Cột (3) + (5) thuộc Biểu 02/XLD + Cột (3) + (6) thuộc Biểu 03/XLD + Cột (3) + (6) thuộc Biểu 04/XLD</t>
  </si>
  <si>
    <t>- Cột (4): Là số đơn kỳ trước chuyển sang còn lại, ngoài số đơn đã xác định được ở cột (2), (3). VD: đơn không rõ danh tính người có đơn,...)</t>
  </si>
  <si>
    <t>- Cột (4) +(7) = Cột (4) + (7) thuộc Biểu 03/XLD + Cột (4) + (7) thuộc Biểu 04/XLD</t>
  </si>
  <si>
    <t>- Cột (7): Là số đơn tiếp nhận trong kỳ còn lại, ngoài số đơn đã xác định được ở cột (5), (6), VD: đơn không rõ danh tính người có đơn,...)</t>
  </si>
  <si>
    <t>- Cột (8): Số đơn đã hoàn thành quy trình xử lý đơn (ra kết quả cuối cùng: lưu, hướng dẫn, chuyển ...) theo quy định; Cột (8) &lt;= Cột (1)</t>
  </si>
  <si>
    <t>- Cột (9) = Cột (11) + (12) + (13) = Cột (14) + (15) + (16) + (17) = Cột (18) + (22)</t>
  </si>
  <si>
    <t>- Cột (10) = Cột (10) thuộc Biểu 02/XLD + Cột (12) thuộc Biểu 03/XLD + Cột (12) thuộc Biểu 04/XLD</t>
  </si>
  <si>
    <t>- Từ Cột (9) trở đi là số liệu tổng hợp đối với các đơn đủ điều kiện xử lý (đã thống kê tại Cột (8))</t>
  </si>
  <si>
    <t>- Cột (11) = Cột (9) thuộc Biểu 02/XLD</t>
  </si>
  <si>
    <t>- Cột (12) = Cột (11) thuộc Biểu 03/XLD</t>
  </si>
  <si>
    <t>- Cột (13) = Cột (11) thuộc Biểu 04/XLD</t>
  </si>
  <si>
    <t>- Cột (15): Là số đơn cơ quan nhà nước có thẩm quyền đã giải quyết từ 2 lần trở lên (giải quyết khiếu nại lần 2, giải quyết tố cáo tiếp khi đã có kết luận nội dung tố cáo lần đầu; giải quyết lần 2 trở lên đối với đơn kiến nghị, phản ánh)</t>
  </si>
  <si>
    <t>- Cột (16): đã thụ lý, giải quyết theo quy định nhưng chưa có quyết định giải quyết khiếu nại, kết luận nội dung tố cáo, kết quả giải quyết kiến nghị, phản ánh</t>
  </si>
  <si>
    <t>- Cột (17): chưa thực hiện trình tự thụ lý, giải quyết theo quy định</t>
  </si>
  <si>
    <t>- Cột (18) = (19) + (20) + (21) là tổng số đơn thuộc thẩm quyền</t>
  </si>
  <si>
    <t>- Cột (22) = Cột (23) + (24) + (25) là tổng số đơn không thuộc thẩm quyền</t>
  </si>
  <si>
    <t>- Cột (25): Thống kê số vụ việc có văn bản đôn đốc hoặc chuyển đơn từ lần thứ 2 trở lên do chưa nhận được kết quả giải quyết của cơ quan có thẩm quyền</t>
  </si>
  <si>
    <t>- Nội dung ghi chú viết vào dòng 27 (nếu có)</t>
  </si>
  <si>
    <t>Huyện</t>
  </si>
  <si>
    <t>1=2 +3 +…. +7</t>
  </si>
  <si>
    <t>9=11 +12 +13 =14 +15 +16 +17 =18 +22</t>
  </si>
  <si>
    <t>18 =19 +20 +21</t>
  </si>
  <si>
    <t>22 =23 +24 +25</t>
  </si>
  <si>
    <t>Biểu số: 02/XLD</t>
  </si>
  <si>
    <t>TỔNG HỢP KẾT QUẢ XỬ LÝ ĐƠN KHIẾU NẠI</t>
  </si>
  <si>
    <t>Đơn kỳ trước chuyển sang</t>
  </si>
  <si>
    <t>Đơn tiếp nhận đơn trong kỳ</t>
  </si>
  <si>
    <t>Đơn đã xử lý</t>
  </si>
  <si>
    <t>Phân loại vụ việc theo nội dung</t>
  </si>
  <si>
    <t>Phân loại vụ việc theo tình trạng giải quyết</t>
  </si>
  <si>
    <t>Kết quả xử lý</t>
  </si>
  <si>
    <t>đơn kỳ trước chuyển sang</t>
  </si>
  <si>
    <t>Đơn tiếp nhận trong kỳ</t>
  </si>
  <si>
    <t>Lĩnh vực hành chính</t>
  </si>
  <si>
    <t>Lĩnh vực tư pháp</t>
  </si>
  <si>
    <t>Lĩnh vực Đảng, đoàn thể</t>
  </si>
  <si>
    <t>Lĩnh vực khác</t>
  </si>
  <si>
    <t>Vụ việc thuộc thẩm quyền</t>
  </si>
  <si>
    <t>Vụ việc không thuộc thẩm quyền</t>
  </si>
  <si>
    <t>Chế độ, chính sách</t>
  </si>
  <si>
    <t>Đất đai, nhà cửa</t>
  </si>
  <si>
    <t>Khác</t>
  </si>
  <si>
    <t>Lần 2</t>
  </si>
  <si>
    <t>Đã có bản án của tòa</t>
  </si>
  <si>
    <t>31. Ghi chú:</t>
  </si>
  <si>
    <t>- Đây là biểu chi tiết về kết quả xử lý đơn khiếu nại nhận được qua tiếp công dân và nhận từ các nguồn khác (gửi qua dịch vụ chuyển phát, cơ quan khác chuyển,...)</t>
  </si>
  <si>
    <t>- Số liệu tại Biểu này nằm trong số liệu tổng hợp tại Biểu 01/XLD</t>
  </si>
  <si>
    <t>- Cột (1) = (2) + (3) + (4) + (5)</t>
  </si>
  <si>
    <t>- Cột (2), (4): Đơn có từ 02 người đứng tên trở lên</t>
  </si>
  <si>
    <t>- Cột (6) = (7) + (8): Là tổng số đơn khiếu nại đã hoàn thành quy trình xử lý (ra kết quả cuối cùng) theo quy định, nêu tại các cột từ (23)-(29)</t>
  </si>
  <si>
    <t>- Cột (9) = Cột (11) ở Biểu số 01/XLD</t>
  </si>
  <si>
    <t>- Cột (10) = (11) + (15) + (16) + (17) = (18) + (19) + (20) + (21) + (22) = (23) + (26)</t>
  </si>
  <si>
    <t>- Từ Cột (11) trở đi là số liệu tổng hợp đối với các vụ việc khiếu nại đủ điều kiện xử lý (thống kê tại Cột (10))</t>
  </si>
  <si>
    <t>- Cột (12) Chế độ, chính sách như: việc thực hiện chế độ chính sách đối với người lao động, người có công,...</t>
  </si>
  <si>
    <t>- Cột (13) Đất đai, nhà cửa như: Bồi thường, hỗ trợ, tái định cư, cấp giấy chứng nhận QSDT, thu hồi, đòi đất, nhà,...</t>
  </si>
  <si>
    <t>- Cột (15) Lĩnh vực tư pháp như: Điều tra, truy tố, xét xử, thi hành án,...</t>
  </si>
  <si>
    <t>- Cột (16) Lĩnh vực Đảng, đoàn thể như: liên quan đến vi phạm điều lệ, kỷ luật Đảng, đoàn thể...</t>
  </si>
  <si>
    <t>- Cột (18): đã có quyết định giải quyết khiếu nại lần đầu của cơ quan có thẩm quyền</t>
  </si>
  <si>
    <t>- Cột (19): đã có quyết định giải quyết khiếu nại lần 2 của cơ quan có thẩm quyền</t>
  </si>
  <si>
    <t>- Cột (20): đã thụ lý, giải quyết theo quy định nhưng chưa có quyết định giải quyết khiếu nại</t>
  </si>
  <si>
    <t>- Cột (23) = (24) + (25)</t>
  </si>
  <si>
    <t>- Cột (26) = (27)+(28)+(29)</t>
  </si>
  <si>
    <t>- Cột (29): Thống kê số vụ việc có văn bản đôn đốc hoặc chuyển đơn từ lần thứ 2 trở lên do chưa nhận được kết quả giải quyết của cơ quan có thẩm quyền</t>
  </si>
  <si>
    <t>- Nội dung ghi chú viết vào dòng 31 (nếu có)</t>
  </si>
  <si>
    <t>1 =2 +… +5</t>
  </si>
  <si>
    <t>6 =7 +8</t>
  </si>
  <si>
    <t>10 =11 +15 +16 +17 =18 +… +22 =23 +26</t>
  </si>
  <si>
    <t>23= 24 +25</t>
  </si>
  <si>
    <t>26 =27 +28 +29</t>
  </si>
  <si>
    <t>SốVB phúc đáp nhận được do C đơn</t>
  </si>
  <si>
    <t>Biểu số: 03/XLD</t>
  </si>
  <si>
    <t>TỔNG HỢP KẾT QUẢ XỬ LÝ ĐƠN TỐ CÁO</t>
  </si>
  <si>
    <t>Tham nhũng</t>
  </si>
  <si>
    <t>Lĩnh vực Tư pháp</t>
  </si>
  <si>
    <t>Chưa giải quyết, trong hạn</t>
  </si>
  <si>
    <t>Tố cáo tiếp</t>
  </si>
  <si>
    <t>Tổng cộng</t>
  </si>
  <si>
    <t>Công chức, công vụ</t>
  </si>
  <si>
    <t>Quá thời hạn chưa giải quyết</t>
  </si>
  <si>
    <t>Đã có kết luận giải quyết</t>
  </si>
  <si>
    <t>Tố cáo lần đầu</t>
  </si>
  <si>
    <t>34. Ghi chú:</t>
  </si>
  <si>
    <t>- Đây là biểu chi tiết về kết quả xử lý đơn tố cáo, bao gồm đơn tố cáo nhận được qua tiếp công dân và nhận từ các nguồn khác (gửi qua dịch vụ chuyển phát, cơ quan khác chuyển,...)</t>
  </si>
  <si>
    <t>- Cột (8) = (9) + (10): Là tổng số đơn tố cáo đã hoàn thành quy trình xử lý (ra kết quả cuối cùng) theo quy định, nêu tại các cột từ (26)-(32)</t>
  </si>
  <si>
    <t>- Cột (11) = Cột (12) ở Biểu 01/XLD</t>
  </si>
  <si>
    <t>- Cột (12) = (13) + (18) + (19) + (20) + (21) = (22) + (23) + (24) + (25) = (26) + (29)</t>
  </si>
  <si>
    <t>- Từ Cột (13) trở đi là số liệu tổng hợp đối với các vụ việc tố cáo đủ điều kiện xử lý (thống kê tại Cột (12))</t>
  </si>
  <si>
    <t>- Cột (14) Chế độ, chính sách như: việc thực hiện chế độ chính sách đối với người lao động, người có công,...</t>
  </si>
  <si>
    <t>- Cột (15) Đất đai, nhà cửa như: Bồi thường, hỗ trợ, tái định cư, cấp giấy chứng nhận QSDT, thu hồi, đòi đất, nhà,...</t>
  </si>
  <si>
    <t>- Cột (19) Lĩnh vực tư pháp như: Điều tra, truy tố, xét xử, thi hành án,...</t>
  </si>
  <si>
    <t>- Cột (20) Lĩnh vực Đảng, đoàn thể như: liên quan đến vi phạm điều lệ, kỷ luật Đảng, Đoàn thể,...</t>
  </si>
  <si>
    <t>- Cột (22): Chưa thực hiện trình tự thụ lý, giải quyết nhưng trong thời hạn theo quy định</t>
  </si>
  <si>
    <t>- Cột (23): Đã thụ lý, giải quyết theo quy định nhưng chưa có kết luận nội dung tố cáo</t>
  </si>
  <si>
    <t>- Cột (26) = Cột (27) + (28)</t>
  </si>
  <si>
    <t>- Cột (29) = Cột (30) + (31) +(32)</t>
  </si>
  <si>
    <t>- Cột (31): Thống kê số vụ việc có văn bản đôn đốc hoặc chuyển đơn từ lần thứ 2 trở lên do chưa nhận được kết quả giải quyết của cơ quan có thẩm quyền</t>
  </si>
  <si>
    <t>- Nội dung ghi chú viết vào dòng 34 (nếu có)</t>
  </si>
  <si>
    <t>12 =13 +18 +… +21 =22 +… +25 =26 +29</t>
  </si>
  <si>
    <t>1 =2 +… +7</t>
  </si>
  <si>
    <t>26 =27 +28</t>
  </si>
  <si>
    <t>29 =30 +31 +32</t>
  </si>
  <si>
    <t>Biểu số: 04/XLD</t>
  </si>
  <si>
    <t>TỔNG HỢP KẾT QUẢ XỬ LÝ ĐƠN KIẾN NGHỊ, PHẢN ÁNH</t>
  </si>
  <si>
    <t>Đã xử lý trong kỳ</t>
  </si>
  <si>
    <t>Đất đai</t>
  </si>
  <si>
    <t>Tư pháp</t>
  </si>
  <si>
    <t>Đã được giải quyết</t>
  </si>
  <si>
    <t>Chưa được giải quyết</t>
  </si>
  <si>
    <t>25. Ghi chú:</t>
  </si>
  <si>
    <t>- Đây là biểu chi tiết về kết quả xử lý đơn kiến nghị, phản ánh nhận được qua tiếp công dân và nhận từ các nguồn khác (gửi qua dịch vụ chuyển phát, cơ quan khác chuyển,...)</t>
  </si>
  <si>
    <t>- Cột (4): Là số đơn kỳ trước chuyển sang còn lại, ngoài số đơn đã xác định được ở cột (2), (3), VD: đơn không rõ danh tính người có đơn,...)</t>
  </si>
  <si>
    <t>- Cột (8) = Cột (9) + (10): Là tổng số đơn kiến nghị, phản ánh đã có kết quả xử lý cuối cùng (nêu tại các cột (20) - (23))</t>
  </si>
  <si>
    <t>- Cột (11) = Cột (13) ở Biểu 01/XLD</t>
  </si>
  <si>
    <t>- Cột (12) = Cột (13) + (14) + (15) + (16) = Cột (17) + (18) + (19) = Cột (20) + (21)</t>
  </si>
  <si>
    <t>- Từ Cột (13) trở đi là số liệu tổng hợp đối với các vụ việc kiến nghị, phản ánh đủ điều kiện xử lý (thống kê tại Cột (12))</t>
  </si>
  <si>
    <t>- Cột (17): Đã giải quyết và có kết luận, trả lời người kiến nghị, phản ánh</t>
  </si>
  <si>
    <t>- Cột (18): Đã thực hiện việc thụ lý, giải quyết nhưng chưa có kết luận, trả lời người kiến nghị, phản ánh</t>
  </si>
  <si>
    <t>- Cột (19): Chưa thực hiện việc thụ lý, giải quyết</t>
  </si>
  <si>
    <t>- Cột (21) = (22)+ (23)</t>
  </si>
  <si>
    <t>- Cột (23): Thống kê số vụ việc có văn bản đôn đốc hoặc chuyển đơn từ lần thứ 2 trở lên do chưa nhận được kết quả giải quyết của cơ quan có thẩm quyền</t>
  </si>
  <si>
    <t>- Nội dung ghi chú viết vào dòng 25 (nếu có)</t>
  </si>
  <si>
    <t>8 =9 +10</t>
  </si>
  <si>
    <t>12 =13 +… +16 =17 +… + 19 =20 +21</t>
  </si>
  <si>
    <t>21 =22 +23</t>
  </si>
  <si>
    <t>Biểu số: 01/KQGQ</t>
  </si>
  <si>
    <t>Đơn khiếu nại thuộc thẩm quyền</t>
  </si>
  <si>
    <t>Tổng số vụ việc khiếu nại thuộc thẩm quyền</t>
  </si>
  <si>
    <t>Kết quả giải quyết</t>
  </si>
  <si>
    <t>Phân tích kết quả giải quyết (vụ việc)</t>
  </si>
  <si>
    <t>Kiến nghị thu hồi cho NN</t>
  </si>
  <si>
    <t>Trả lại cho tổ chức, cá nhân</t>
  </si>
  <si>
    <t>Kiến nghị xử lý hành chính</t>
  </si>
  <si>
    <t>Chuyển cơ quan điều tra</t>
  </si>
  <si>
    <t>Giải quyết lần đầu</t>
  </si>
  <si>
    <t>Giải quyết lần 2</t>
  </si>
  <si>
    <t>Chấp hành thời hạn giải quyết</t>
  </si>
  <si>
    <t>Số vụ việc giải quyết bằng QĐ hành chính</t>
  </si>
  <si>
    <t>Số vụ việc rút đơn thông qua giải thích, thuyết phục</t>
  </si>
  <si>
    <t>Tiền (Trđ)</t>
  </si>
  <si>
    <t>Tổ chức</t>
  </si>
  <si>
    <t>Cá nhân</t>
  </si>
  <si>
    <t>Số tổ chức được trả lại quyền lợi</t>
  </si>
  <si>
    <t>Số cá nhân được trả lại quyền lợi</t>
  </si>
  <si>
    <t>Tổng số người bị kiến nghị xử lý</t>
  </si>
  <si>
    <t>Trong đó số cán bộ, công chức, viên chức</t>
  </si>
  <si>
    <t>Số vụ</t>
  </si>
  <si>
    <t>Tổng số người</t>
  </si>
  <si>
    <t>Khiếu nại đúng</t>
  </si>
  <si>
    <t>Khiếu nại sai</t>
  </si>
  <si>
    <t>Khiếu nại đúng một phần</t>
  </si>
  <si>
    <t>Công nhận QĐ g/q lần đầu</t>
  </si>
  <si>
    <t>Hủy, sửa QĐ g/q lần đầu</t>
  </si>
  <si>
    <t>Đúng quy định</t>
  </si>
  <si>
    <t>Không đúng quy định</t>
  </si>
  <si>
    <t>1=2+3</t>
  </si>
  <si>
    <t>28. Ghi chú:</t>
  </si>
  <si>
    <t>- Cột (1) = Cột (2) + (3) = Cột (18) thuộc Biểu 01/XLD</t>
  </si>
  <si>
    <t>- Cột (4) = Cột (23) thuộc Biểu 02/XLD</t>
  </si>
  <si>
    <t>- Cột (5) = Cột (20) + (21) + (22)+ (23)+ (24)</t>
  </si>
  <si>
    <t>- Cột (6): Chỉ thống kê các vụ việc rút toàn bộ nội dung; trường hợp không rút toàn bộ thì không thống kê vào cột này</t>
  </si>
  <si>
    <t>- Từ Cột (7) trở đi là số liệu tổng hợp, phân tích đối với kết quả giải quyết các vụ việc khiếu nại (thống kê tại Cột (5), (6))</t>
  </si>
  <si>
    <t>- Cột (15): Thống kê số người bị kiến nghị xử lý hành chính do vi phạm liên quan đến khiếu nại và giải quyết khiếu nại</t>
  </si>
  <si>
    <t>- Cột (16): Thống kê số cán bộ, công chức, viên chức bị kiến nghị xử lý hành chính do vi phạm liên quan đến khiếu nại và giải quyết khiếu nại (&lt;= Cột 15)</t>
  </si>
  <si>
    <t>- Cột (18): Thống kê số đối tượng bị kiến nghị chuyển cơ quan điều tra tiếp tục xử lý do vi phạm liên quan đến khiếu nại và giải quyết khiếu nại</t>
  </si>
  <si>
    <t>- Cột (19): Thống kê số cán bộ, công chức, viên chức bị kiến nghị chuyển cơ quan điều tra tiếp tục xử lý do vi phạm liên quan đến khiếu nại và giải quyết khiếu nại (&lt;= Cột 18)</t>
  </si>
  <si>
    <t>- Cột (25): Thống kê số vụ việc chấp hành đúng quy định về thời hạn giải quyết khiếu nại</t>
  </si>
  <si>
    <t>- Cột (26): Thống kê số vụ việc chấp hành không đúng quy định về thời gian giải quyết khiếu nại</t>
  </si>
  <si>
    <t>- Nội dung ghi chú viết vào dòng 28 (nếu có)</t>
  </si>
  <si>
    <r>
      <t>Đất (m</t>
    </r>
    <r>
      <rPr>
        <b/>
        <vertAlign val="superscript"/>
        <sz val="8"/>
        <color rgb="FF000000"/>
        <rFont val="Times New Roman"/>
        <family val="1"/>
      </rPr>
      <t>2</t>
    </r>
    <r>
      <rPr>
        <b/>
        <sz val="8"/>
        <color rgb="FF000000"/>
        <rFont val="Times New Roman"/>
        <family val="1"/>
      </rPr>
      <t>)</t>
    </r>
  </si>
  <si>
    <t>5 =20 +.. +24</t>
  </si>
  <si>
    <t>Biểu số: 02/KQGQ</t>
  </si>
  <si>
    <t>TỔNG HỢP KẾT QUẢ THI HÀNH QUYẾT ĐỊNH GIẢI QUYẾT KHIẾU NẠI</t>
  </si>
  <si>
    <t>Thu hồi cho nhà nước</t>
  </si>
  <si>
    <t>Đã xử lý hành chính</t>
  </si>
  <si>
    <t>Đã khởi tố</t>
  </si>
  <si>
    <t>Phải thu</t>
  </si>
  <si>
    <t>Đã thu</t>
  </si>
  <si>
    <t>Phải trả</t>
  </si>
  <si>
    <t>Đã trả</t>
  </si>
  <si>
    <t>Tổng số người bị xử lý</t>
  </si>
  <si>
    <t>Số người</t>
  </si>
  <si>
    <t>20. Ghi chú:</t>
  </si>
  <si>
    <t>- Cột (1): Số quyết định giải quyết khiếu nại phải thực hiện trong kỳ, bao gồm số quyết định chưa thực hiện xong của kỳ báo cáo trước chuyển sang và số quyết định ban hành trong kỳ báo cáo phải thực hiện</t>
  </si>
  <si>
    <t>- Cột (2) Số quyết định giải quyết khiếu nại đã thực hiện xong trong kỳ báo cáo</t>
  </si>
  <si>
    <t>- Cột (15): Thống kê số người đã xử lý hành chính do vi phạm liên quan đến khiếu nại và giải quyết khiếu nại</t>
  </si>
  <si>
    <t>- Cột (16): Thống kê số cán bộ, công chức, viên chức đã xử lý hành chính do vi phạm liên quan đến khiếu nại và giải quyết khiếu nại (&lt;= Cột 15)</t>
  </si>
  <si>
    <t>- Cột (18): Thống kê số người đã khởi tố do vi phạm liên quan đến khiếu nại và giải quyết khiếu nại</t>
  </si>
  <si>
    <t>- Cột (19): Thống kê số cán bộ, công chức, viên chức đã khởi tố do vi phạm liên quan đến khiếu nại và giải quyết khiếu nại (&lt;= Cột 18)</t>
  </si>
  <si>
    <t>- Nội dung ghi chú viết vào dòng 20 (nếu có)</t>
  </si>
  <si>
    <r>
      <t>Đất (m</t>
    </r>
    <r>
      <rPr>
        <b/>
        <vertAlign val="superscript"/>
        <sz val="9"/>
        <color rgb="FF000000"/>
        <rFont val="Times New Roman"/>
        <family val="1"/>
      </rPr>
      <t>2</t>
    </r>
    <r>
      <rPr>
        <b/>
        <sz val="9"/>
        <color rgb="FF000000"/>
        <rFont val="Times New Roman"/>
        <family val="1"/>
      </rPr>
      <t>)</t>
    </r>
  </si>
  <si>
    <t>1</t>
  </si>
  <si>
    <t>2</t>
  </si>
  <si>
    <t>3</t>
  </si>
  <si>
    <t>Trong đó số cán bộ, CC, VC</t>
  </si>
  <si>
    <t>Tổng số QĐ phải thực hiện trong kỳ</t>
  </si>
  <si>
    <t>Số QĐ đã thực hiện xong</t>
  </si>
  <si>
    <t>Biểu số: 03/KQGQ</t>
  </si>
  <si>
    <t>TỔNG HỢP KẾT QUẢ GIẢI QUYẾT TỐ CÁO THUỘC THẨM QUYỀN</t>
  </si>
  <si>
    <t>Đơn tố cáo thuộc thẩm quyền</t>
  </si>
  <si>
    <t>Tổng số vụ việc tố cáo thuộc thẩm quyền</t>
  </si>
  <si>
    <t>Trong đó số vụ việc tố cáo tiếp</t>
  </si>
  <si>
    <t>Tố cáo đúng</t>
  </si>
  <si>
    <t>Trong đó tố cáo tiếp đúng</t>
  </si>
  <si>
    <t>Tố cáo sai</t>
  </si>
  <si>
    <t>Trong đó tố cáo tiếp sai</t>
  </si>
  <si>
    <t>Tố cáo có đúng, có sai</t>
  </si>
  <si>
    <t>Trong đó tố cáo tiếp có, có sai</t>
  </si>
  <si>
    <t>Số vụ việc lần đầu</t>
  </si>
  <si>
    <t>Số vụ việc tố cáo tiếp</t>
  </si>
  <si>
    <t>Số vụ việc rút toàn bộ nội dung tố cáo</t>
  </si>
  <si>
    <t>Số vụ việc đình chỉ không do rút tố cáo</t>
  </si>
  <si>
    <t>Số người bị kiến nghị xử lý</t>
  </si>
  <si>
    <t>Số đối tượng</t>
  </si>
  <si>
    <t>32. Ghi chú:</t>
  </si>
  <si>
    <t>- Cột "Đơn vị để ghi tên các đơn vị trực thuộc</t>
  </si>
  <si>
    <t>- Cột (1) = Cột (2) + (3) = Cột (20) thuộc Biểu 01/XLD</t>
  </si>
  <si>
    <t>- Cột (4) = Cột (26) thuộc Biểu 03/XLD</t>
  </si>
  <si>
    <t>- Cột (5): Số vụ việc tố cáo tiếp thuộc thẩm quyền, số liệu nằm trong số liệu vụ việc tố cáo thuộc thẩm quyền thống kê tại Cột (4)</t>
  </si>
  <si>
    <t>- Cột (6) = (7) + (8) + (9) + (10) = Cột (24) + (26) + (28) = (30) + (31)</t>
  </si>
  <si>
    <t>- Cột (8): Tổng số vụ việc tố cáo tiếp đã được giải quyết = Cột (25) + (27) + (29)</t>
  </si>
  <si>
    <t>- Từ Cột (11) trở đi là số liệu tổng hợp, phân tích đối với kết quả giải quyết các vụ việc tố cáo đã thống kê ở Cột (6)</t>
  </si>
  <si>
    <t>- Cột (19): Thống kê số người bị kiến nghị xử lý hành chính theo kết luận nội dung tố cáo và xử lý tố cáo</t>
  </si>
  <si>
    <t>- Cột (20): Thống kê số cán bộ, công chức, viên chức bị kiến nghị xử lý hành chính theo kết luận nội dung tố cáo và xử lý tố cáo (&lt;= Cột 19)</t>
  </si>
  <si>
    <t>- Cột (22): Thống kê số đối tượng bị kiến nghị chuyển cơ quan điều tra tiếp tục xử lý theo kết luận nội dung tố cáo và xử lý tố cáo</t>
  </si>
  <si>
    <t>- Cột (23): Thống kê số cán bộ, công chức, viên chức bị kiến nghị chuyển cơ quan điều tra tiếp tục xử lý theo kết luận nội dung tố cáo và xử lý tố cáo (&lt;= Cột 22)</t>
  </si>
  <si>
    <t>- Cột (25): Tổng số vụ việc tố cáo tiếp được kết luận là tố cáo tiếp đúng, số liệu nằm trong số liệu tổng hợp tại Cột (24)</t>
  </si>
  <si>
    <t>- Cột (27): Tổng số vụ việc tố cáo tiếp được kết luận là tố cáo tiếp sai, số liệu nằm trong số liệu tổng hợp tại Cột (26)</t>
  </si>
  <si>
    <t>- Cột (29): Tổng số vụ việc tố cáo tiếp được kết luận là tố cáo tiếp có đúng, có sai, số liệu nằm trong số liệu tổng hợp tại Cột (28)</t>
  </si>
  <si>
    <t>- Nội dung ghi chú viết vào dòng 32 (nếu có)</t>
  </si>
  <si>
    <r>
      <t>Đất (m</t>
    </r>
    <r>
      <rPr>
        <b/>
        <vertAlign val="superscript"/>
        <sz val="7"/>
        <color rgb="FF000000"/>
        <rFont val="Times New Roman"/>
        <family val="1"/>
      </rPr>
      <t>2</t>
    </r>
    <r>
      <rPr>
        <b/>
        <sz val="7"/>
        <color rgb="FF000000"/>
        <rFont val="Times New Roman"/>
        <family val="1"/>
      </rPr>
      <t>)</t>
    </r>
  </si>
  <si>
    <t>1 =2 +3</t>
  </si>
  <si>
    <t>6 =7 +.. +10 =24 +26 +28 =30 +31</t>
  </si>
  <si>
    <t>8 =25 +27 +29</t>
  </si>
  <si>
    <t>Biểu số: 04/KQGQ</t>
  </si>
  <si>
    <t>TỔNG HỢP KẾT QUẢ THỰC HIỆN KẾT LUẬN NỘI DUNG TỐ CÁO</t>
  </si>
  <si>
    <t>Tổng số kết luận phải thực hiện</t>
  </si>
  <si>
    <t>Số kết luận đi thực hiện xong</t>
  </si>
  <si>
    <t>Thu hồi cho Nhà nước</t>
  </si>
  <si>
    <t>Tổng số tổ chức bị xử lý</t>
  </si>
  <si>
    <t>Tổng số cá nhân bị xử lý</t>
  </si>
  <si>
    <t>Số tổ chức phải được trả lại quyền lợi</t>
  </si>
  <si>
    <t>Số cá nhân phải được trả lại quyền lợi</t>
  </si>
  <si>
    <t>Số tổ chức đã được trả lại quyền lợi</t>
  </si>
  <si>
    <t>Số cá nhân đã được trả lại quyền lợi</t>
  </si>
  <si>
    <t>- Cột (1): Số kết luận nội dung tố cáo, xử lý tố cáo phải thực hiện trong kỳ (bao gồm số kết luận, xử lý tố cáo chưa thực hiện xong của kỳ báo cáo trước chuyển sang và số kết luận, xử lý tố cáo ban hành trong kỳ báo cáo phải thực hiện)</t>
  </si>
  <si>
    <t>- Cột (2) Số kết luận nội dung tố cáo, xử lý tố cáo đã thực hiện xong trong kỳ báo cáo</t>
  </si>
  <si>
    <t>- Cột (19): Thống kê số tổ chức đã xử lý hành chính theo kết luận nội dung tố cáo và xử lý tố cáo</t>
  </si>
  <si>
    <t>- Cột (21): Thống kê số cán bộ, công chức, viên chức đã xử lý hành chính theo kết luận nội dung tố cáo và xử lý tố cáo (&lt;= Cột 20)</t>
  </si>
  <si>
    <t>- Cột (23): Thống kê số đối tượng đã chuyển cơ quan điều tra tiếp tục xử lý theo kết luận nội dung tố cáo và xử lý tố cáo</t>
  </si>
  <si>
    <t>- Cột (24): Thống kê số cán bộ, công chức, viên chức đã chuyển cơ quan điều tra tiếp tục xử lý theo kết luận nội dung tố cáo và xử lý tố cáo (&lt;= Cột 23)</t>
  </si>
  <si>
    <t>TT</t>
  </si>
  <si>
    <t>Họ tên, địa chỉ người KN, TC</t>
  </si>
  <si>
    <t>Nội dung vụ việc</t>
  </si>
  <si>
    <t xml:space="preserve">Thời điểm phát sinh đơn </t>
  </si>
  <si>
    <t>Thẩm quyền 
giải quyết</t>
  </si>
  <si>
    <t>Quá trình giải quyết</t>
  </si>
  <si>
    <t>Xã</t>
  </si>
  <si>
    <t>Tỉnh</t>
  </si>
  <si>
    <t>I</t>
  </si>
  <si>
    <t>II</t>
  </si>
  <si>
    <t>III</t>
  </si>
  <si>
    <t>Kiến nghị, phán ánh</t>
  </si>
  <si>
    <t>TỔNG HỢP KẾT QUẢ GIẢI QUYẾT KHIẾU NẠI THUỘC THẨM QUYỀN</t>
  </si>
  <si>
    <t>ỦY BAN NHÂN DÂN</t>
  </si>
  <si>
    <t>THEO GIỎI TÌNH HÌNH GIẢI QUYẾT CÁC VỤ VIỆC KHIẾU NẠI, TỐ CÁO, KIẾN NGHỊ PHẢN ÁNH</t>
  </si>
  <si>
    <t>Mâu: Đơn thư</t>
  </si>
  <si>
    <t>Tình trạng xử lý</t>
  </si>
  <si>
    <t>Kết quả quá trình giải quyết</t>
  </si>
  <si>
    <t>Ghi chú: Nếu đơn kỳ trước chưa xử lý chuyển sang yêu cầu phải phản ánh vào biểu</t>
  </si>
  <si>
    <t>Nơi tiếp nhận đơn</t>
  </si>
  <si>
    <t>XÃ SƠN LONG</t>
  </si>
  <si>
    <t>(Kèm theo Báo cáo số /BC-UBND ngày 12/8/022 của  UBND xã Sơn Long)</t>
  </si>
  <si>
    <t xml:space="preserve">Bà Nguyễn Thị Giá hỏi về mai táng phí; hồ sơ khen thưởng thành tích kháng chiến của bà Nguyễn Thị Giá;Nội dung năm 2014, xã Sơn Long hỗ trợ hộ gia đình bà Thanh làm nhà vượt lũ sai đối tượng; UBND và Công an xã Sơn Long bao che cho nhau và không giải quyết đơn thư của công dân; phản ánh đồng chí Nguyễn Hương Trung - Trưởng công an xã bị kỷ luật mà vẫn ứng cử vào Đại biểu HĐND xã nhiệm kỳ 2021-2026. </t>
  </si>
  <si>
    <t>Nguyễn Thị Giá, công dân thôn 2, xã Sơn Long</t>
  </si>
  <si>
    <t>UBND xã đã có báo cáo trả lời số 52/BC-UBND ngày 10/8/2022 trả lời bà Nguyễn Thị Giá và báo cáo số 53/BC-UBND ngày 10/8/2022 báo cáo quá trình xử lý đơn thư gửi Ban tiếp công dân tỉnh, UBND tỉnh, UBND huyện</t>
  </si>
  <si>
    <t>Đã trả lời công dân nhiều lần và báo cáo trả lời Ban tiếp công dân tỉnh, UBND tỉnh, UBND huyện</t>
  </si>
  <si>
    <t>đã xử lý</t>
  </si>
  <si>
    <t>Gửi qua đường bưu điện</t>
  </si>
  <si>
    <t>Nguyễn Thị Liệu, công dân thôn 1 xã Sơn Long</t>
  </si>
  <si>
    <t>Kiến nghị việc hộ ông Nguyễn Hải Thiện, công dân thôn 1 lấn chiếm đất đường giao thông, và có hành vi hành hung, dọa nạt đối với con cháu bà Nguyễn Thị Liệu</t>
  </si>
  <si>
    <t xml:space="preserve">UBND xã đã có phiếu chuyển đơn số 04/PC-UBND ngày 29/7/2022 giao công chức địa chính và công an xã làm việc, trả lời </t>
  </si>
  <si>
    <t>Đang xử lý</t>
  </si>
  <si>
    <t>Gửi trực tiếp</t>
  </si>
  <si>
    <t>Số liệu tính từ ngày 13/7/2022 đến ngày 12/8/2022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</si>
</sst>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1" x14ac:knownFonts="1">
    <font>
      <sz val="11"/>
      <color theme="1"/>
      <name val="Calibri"/>
      <family val="2"/>
      <scheme val="minor"/>
    </font>
    <font>
      <sz val="10"/>
      <color theme="1"/>
      <name val="Times New Roman"/>
      <family val="1"/>
    </font>
    <font>
      <sz val="10"/>
      <color rgb="FF000000"/>
      <name val="Times New Roman"/>
      <family val="1"/>
    </font>
    <font>
      <sz val="11"/>
      <color theme="1"/>
      <name val="Times New Roman"/>
      <family val="1"/>
    </font>
    <font>
      <b/>
      <sz val="10"/>
      <color rgb="FF000000"/>
      <name val="Times New Roman"/>
      <family val="1"/>
    </font>
    <font>
      <i/>
      <sz val="10"/>
      <color rgb="FF000000"/>
      <name val="Times New Roman"/>
      <family val="1"/>
    </font>
    <font>
      <b/>
      <i/>
      <sz val="10"/>
      <color rgb="FF000000"/>
      <name val="Times New Roman"/>
      <family val="1"/>
    </font>
    <font>
      <b/>
      <sz val="14"/>
      <color rgb="FF000000"/>
      <name val="Times New Roman"/>
      <family val="1"/>
    </font>
    <font>
      <b/>
      <sz val="13"/>
      <color rgb="FF000000"/>
      <name val="Times New Roman"/>
      <family val="1"/>
    </font>
    <font>
      <b/>
      <sz val="9"/>
      <color rgb="FF000000"/>
      <name val="Times New Roman"/>
      <family val="1"/>
    </font>
    <font>
      <sz val="9"/>
      <color theme="1"/>
      <name val="Times New Roman"/>
      <family val="1"/>
    </font>
    <font>
      <b/>
      <sz val="8"/>
      <color rgb="FF000000"/>
      <name val="Times New Roman"/>
      <family val="1"/>
    </font>
    <font>
      <sz val="8"/>
      <color theme="1"/>
      <name val="Times New Roman"/>
      <family val="1"/>
    </font>
    <font>
      <sz val="9"/>
      <color rgb="FF000000"/>
      <name val="Arial Narrow"/>
      <family val="2"/>
    </font>
    <font>
      <sz val="9"/>
      <color rgb="FF000000"/>
      <name val="Times New Roman"/>
      <family val="1"/>
    </font>
    <font>
      <sz val="7"/>
      <color rgb="FF000000"/>
      <name val="Times New Roman"/>
      <family val="1"/>
    </font>
    <font>
      <sz val="7"/>
      <color theme="1"/>
      <name val="Times New Roman"/>
      <family val="1"/>
    </font>
    <font>
      <b/>
      <sz val="7"/>
      <color rgb="FF000000"/>
      <name val="Times New Roman"/>
      <family val="1"/>
    </font>
    <font>
      <sz val="13"/>
      <color theme="1"/>
      <name val="Times New Roman"/>
      <family val="1"/>
    </font>
    <font>
      <b/>
      <sz val="13"/>
      <color theme="1"/>
      <name val="Times New Roman"/>
      <family val="1"/>
    </font>
    <font>
      <sz val="14"/>
      <color theme="1"/>
      <name val="Times New Roman"/>
      <family val="1"/>
    </font>
    <font>
      <i/>
      <sz val="14"/>
      <color rgb="FF000000"/>
      <name val="Times New Roman"/>
      <family val="1"/>
    </font>
    <font>
      <sz val="8"/>
      <color rgb="FF000000"/>
      <name val="Times New Roman"/>
      <family val="1"/>
    </font>
    <font>
      <b/>
      <sz val="9"/>
      <color rgb="FF000000"/>
      <name val="Arial Narrow"/>
      <family val="2"/>
    </font>
    <font>
      <sz val="9"/>
      <color theme="1"/>
      <name val="Arial Narrow"/>
      <family val="2"/>
    </font>
    <font>
      <b/>
      <sz val="4"/>
      <color rgb="FF000000"/>
      <name val="Times New Roman"/>
      <family val="1"/>
    </font>
    <font>
      <sz val="4"/>
      <color rgb="FF000000"/>
      <name val="Times New Roman"/>
      <family val="1"/>
    </font>
    <font>
      <b/>
      <sz val="14"/>
      <color theme="1"/>
      <name val="Times New Roman"/>
      <family val="1"/>
    </font>
    <font>
      <sz val="6"/>
      <color rgb="FF000000"/>
      <name val="Times New Roman"/>
      <family val="1"/>
    </font>
    <font>
      <sz val="10"/>
      <color rgb="FF000000"/>
      <name val="Arial Narrow"/>
      <family val="2"/>
    </font>
    <font>
      <b/>
      <sz val="6"/>
      <color rgb="FF000000"/>
      <name val="Times New Roman"/>
      <family val="1"/>
    </font>
    <font>
      <b/>
      <vertAlign val="superscript"/>
      <sz val="8"/>
      <color rgb="FF000000"/>
      <name val="Times New Roman"/>
      <family val="1"/>
    </font>
    <font>
      <b/>
      <sz val="10"/>
      <color rgb="FF000000"/>
      <name val="Arial Narrow"/>
      <family val="2"/>
    </font>
    <font>
      <b/>
      <sz val="9"/>
      <color theme="1"/>
      <name val="Arial Narrow"/>
      <family val="2"/>
    </font>
    <font>
      <b/>
      <sz val="9"/>
      <color theme="1"/>
      <name val="Times New Roman"/>
      <family val="1"/>
    </font>
    <font>
      <sz val="8"/>
      <color rgb="FF000000"/>
      <name val="Arial Narrow"/>
      <family val="2"/>
    </font>
    <font>
      <b/>
      <vertAlign val="superscript"/>
      <sz val="9"/>
      <color rgb="FF000000"/>
      <name val="Times New Roman"/>
      <family val="1"/>
    </font>
    <font>
      <sz val="10"/>
      <color theme="1"/>
      <name val="Arial Narrow"/>
      <family val="2"/>
    </font>
    <font>
      <b/>
      <sz val="10"/>
      <color theme="1"/>
      <name val="Arial Narrow"/>
      <family val="2"/>
    </font>
    <font>
      <b/>
      <vertAlign val="superscript"/>
      <sz val="7"/>
      <color rgb="FF000000"/>
      <name val="Times New Roman"/>
      <family val="1"/>
    </font>
    <font>
      <b/>
      <sz val="12"/>
      <name val="Times New Roman"/>
      <family val="1"/>
    </font>
    <font>
      <b/>
      <sz val="9"/>
      <name val="Times New Roman"/>
      <family val="1"/>
    </font>
    <font>
      <sz val="9"/>
      <name val="Times New Roman"/>
      <family val="1"/>
    </font>
    <font>
      <b/>
      <sz val="13"/>
      <name val="Times New Roman"/>
      <family val="1"/>
    </font>
    <font>
      <sz val="10"/>
      <name val="Times New Roman"/>
      <family val="1"/>
    </font>
    <font>
      <b/>
      <sz val="10"/>
      <name val="Times New Roman"/>
      <family val="1"/>
    </font>
    <font>
      <sz val="9"/>
      <color rgb="FFFF0000"/>
      <name val="Arial Narrow"/>
      <family val="2"/>
    </font>
    <font>
      <sz val="10"/>
      <color rgb="FFFF0000"/>
      <name val="Arial Narrow"/>
      <family val="2"/>
    </font>
    <font>
      <sz val="11"/>
      <color theme="1"/>
      <name val="Calibri"/>
      <family val="2"/>
      <scheme val="minor"/>
    </font>
    <font>
      <sz val="10"/>
      <name val="Arial"/>
      <family val="2"/>
    </font>
    <font>
      <sz val="10"/>
      <name val="Arial"/>
      <family val="2"/>
    </font>
    <font>
      <sz val="8"/>
      <name val="Times New Roman"/>
      <family val="1"/>
    </font>
    <font>
      <i/>
      <sz val="10"/>
      <name val="Times New Roman"/>
      <family val="1"/>
    </font>
    <font>
      <b/>
      <sz val="8"/>
      <name val="Times New Roman"/>
      <family val="1"/>
    </font>
    <font>
      <sz val="7"/>
      <name val="Times New Roman"/>
      <family val="1"/>
    </font>
    <font>
      <sz val="9"/>
      <name val="Arial Narrow"/>
      <family val="2"/>
    </font>
    <font>
      <b/>
      <sz val="9"/>
      <name val="Arial Narrow"/>
      <family val="2"/>
    </font>
    <font>
      <b/>
      <sz val="14"/>
      <color rgb="FFFF0000"/>
      <name val="Times New Roman"/>
      <family val="1"/>
    </font>
    <font>
      <sz val="10"/>
      <color rgb="FFFF0000"/>
      <name val="Times New Roman"/>
      <family val="1"/>
    </font>
    <font>
      <i/>
      <sz val="14"/>
      <color rgb="FFFF0000"/>
      <name val="Times New Roman"/>
      <family val="1"/>
    </font>
    <font>
      <i/>
      <sz val="10"/>
      <color rgb="FFFF0000"/>
      <name val="Times New Roman"/>
      <family val="1"/>
    </font>
    <font>
      <b/>
      <sz val="13"/>
      <color rgb="FFFF0000"/>
      <name val="Times New Roman"/>
      <family val="1"/>
    </font>
    <font>
      <b/>
      <sz val="10"/>
      <color rgb="FFFF0000"/>
      <name val="Times New Roman"/>
      <family val="1"/>
    </font>
    <font>
      <sz val="14"/>
      <color rgb="FFFF0000"/>
      <name val="Times New Roman"/>
      <family val="1"/>
    </font>
    <font>
      <sz val="11"/>
      <color rgb="FFFF0000"/>
      <name val="Times New Roman"/>
      <family val="1"/>
    </font>
    <font>
      <i/>
      <sz val="11"/>
      <color rgb="FFFF0000"/>
      <name val="Times New Roman"/>
      <family val="1"/>
    </font>
    <font>
      <sz val="13"/>
      <name val="Times New Roman"/>
      <family val="1"/>
    </font>
    <font>
      <b/>
      <sz val="9"/>
      <color rgb="FFFF0000"/>
      <name val="Times New Roman"/>
      <family val="1"/>
    </font>
    <font>
      <sz val="12"/>
      <name val="Times New Roman"/>
      <family val="1"/>
    </font>
    <font>
      <b/>
      <sz val="11"/>
      <name val="Times New Roman"/>
      <family val="1"/>
    </font>
    <font>
      <sz val="1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3" fontId="48" fillId="0" borderId="0" applyFont="0" applyFill="0" applyBorder="0" applyAlignment="0" applyProtection="0"/>
    <xf numFmtId="0" fontId="49" fillId="0" borderId="0"/>
    <xf numFmtId="0" fontId="50" fillId="0" borderId="0"/>
    <xf numFmtId="0" fontId="50" fillId="0" borderId="0"/>
    <xf numFmtId="0" fontId="50" fillId="0" borderId="0"/>
    <xf numFmtId="0" fontId="48" fillId="0" borderId="0"/>
    <xf numFmtId="0" fontId="49" fillId="0" borderId="0"/>
    <xf numFmtId="0" fontId="49" fillId="0" borderId="0"/>
    <xf numFmtId="0" fontId="49" fillId="0" borderId="0"/>
  </cellStyleXfs>
  <cellXfs count="180">
    <xf numFmtId="0" fontId="0" fillId="0" borderId="0" xfId="0"/>
    <xf numFmtId="0" fontId="2"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12" fillId="0" borderId="0" xfId="0" applyFont="1"/>
    <xf numFmtId="0" fontId="15" fillId="0" borderId="1" xfId="0" applyFont="1" applyBorder="1" applyAlignment="1">
      <alignment horizontal="center" vertical="center" wrapText="1"/>
    </xf>
    <xf numFmtId="0" fontId="16" fillId="0" borderId="0" xfId="0" applyFont="1"/>
    <xf numFmtId="0" fontId="2" fillId="0" borderId="0" xfId="0" applyFont="1" applyFill="1" applyAlignment="1">
      <alignment vertical="center"/>
    </xf>
    <xf numFmtId="0" fontId="3" fillId="0" borderId="0" xfId="0" applyFont="1" applyFill="1"/>
    <xf numFmtId="0" fontId="4" fillId="0" borderId="0" xfId="0" applyFont="1" applyFill="1" applyAlignment="1">
      <alignment horizontal="right" vertical="center"/>
    </xf>
    <xf numFmtId="0" fontId="5"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Alignment="1">
      <alignment vertical="center"/>
    </xf>
    <xf numFmtId="0" fontId="6" fillId="0" borderId="0" xfId="0" applyFont="1" applyFill="1" applyAlignment="1">
      <alignment vertical="center"/>
    </xf>
    <xf numFmtId="0" fontId="20" fillId="0" borderId="0" xfId="0" applyFont="1" applyFill="1"/>
    <xf numFmtId="0" fontId="21" fillId="0" borderId="0" xfId="0" applyFont="1" applyFill="1" applyAlignment="1">
      <alignment horizontal="center" vertical="center"/>
    </xf>
    <xf numFmtId="0" fontId="10" fillId="0" borderId="0" xfId="0" applyFont="1" applyFill="1"/>
    <xf numFmtId="0" fontId="9" fillId="0" borderId="1" xfId="0" applyFont="1" applyFill="1" applyBorder="1" applyAlignment="1">
      <alignment horizontal="center" vertical="center" wrapText="1"/>
    </xf>
    <xf numFmtId="0" fontId="12" fillId="0" borderId="0" xfId="0" applyFont="1" applyFill="1"/>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9" fillId="0" borderId="0" xfId="0" applyFont="1" applyFill="1" applyAlignment="1">
      <alignment horizontal="center"/>
    </xf>
    <xf numFmtId="0" fontId="18" fillId="0" borderId="0" xfId="0" applyFont="1" applyFill="1"/>
    <xf numFmtId="0" fontId="1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0" xfId="0" applyFont="1" applyFill="1"/>
    <xf numFmtId="0" fontId="17"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4" fillId="0" borderId="0" xfId="0" applyFont="1" applyFill="1"/>
    <xf numFmtId="0" fontId="17"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vertical="center" wrapText="1"/>
    </xf>
    <xf numFmtId="0" fontId="23" fillId="0" borderId="1" xfId="0" applyFont="1" applyFill="1" applyBorder="1" applyAlignment="1">
      <alignment horizontal="center" vertical="center" wrapText="1"/>
    </xf>
    <xf numFmtId="0" fontId="8" fillId="0" borderId="0" xfId="0" applyFont="1" applyFill="1" applyAlignment="1">
      <alignment horizontal="right" vertical="center"/>
    </xf>
    <xf numFmtId="0" fontId="7" fillId="0" borderId="0" xfId="0" applyFont="1" applyAlignment="1">
      <alignment horizontal="center" vertical="center"/>
    </xf>
    <xf numFmtId="0" fontId="11" fillId="0" borderId="1" xfId="0" applyFont="1" applyFill="1" applyBorder="1" applyAlignment="1">
      <alignment horizontal="center" vertical="center" wrapText="1"/>
    </xf>
    <xf numFmtId="0" fontId="7" fillId="0" borderId="0" xfId="0" applyFont="1" applyFill="1" applyAlignment="1">
      <alignment horizontal="center" vertical="center"/>
    </xf>
    <xf numFmtId="0" fontId="17" fillId="0" borderId="1" xfId="0" applyFont="1" applyFill="1" applyBorder="1" applyAlignment="1">
      <alignment horizontal="center" vertical="center" wrapText="1"/>
    </xf>
    <xf numFmtId="0" fontId="3" fillId="0" borderId="0" xfId="0" applyFont="1"/>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27" fillId="0" borderId="0" xfId="0" applyFont="1"/>
    <xf numFmtId="0" fontId="10" fillId="0" borderId="0" xfId="0" applyFont="1"/>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14" fillId="0" borderId="0" xfId="0" applyFont="1" applyBorder="1" applyAlignment="1">
      <alignment horizontal="center" vertical="center" wrapText="1"/>
    </xf>
    <xf numFmtId="3" fontId="13" fillId="0" borderId="4" xfId="0" applyNumberFormat="1" applyFont="1" applyBorder="1" applyAlignment="1">
      <alignment vertical="center" wrapText="1"/>
    </xf>
    <xf numFmtId="0" fontId="28" fillId="0" borderId="1" xfId="0" applyFont="1" applyBorder="1" applyAlignment="1">
      <alignment horizontal="center" vertical="center" wrapText="1"/>
    </xf>
    <xf numFmtId="0" fontId="4" fillId="0" borderId="0" xfId="0" applyFont="1" applyFill="1" applyAlignment="1">
      <alignment horizontal="center" vertical="center"/>
    </xf>
    <xf numFmtId="0" fontId="29" fillId="0" borderId="4" xfId="0"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3" fontId="13" fillId="0" borderId="2" xfId="0" applyNumberFormat="1" applyFont="1" applyFill="1" applyBorder="1" applyAlignment="1">
      <alignment vertical="center" wrapText="1"/>
    </xf>
    <xf numFmtId="3" fontId="13" fillId="0" borderId="4" xfId="0" applyNumberFormat="1" applyFont="1" applyFill="1" applyBorder="1" applyAlignment="1">
      <alignment vertical="center" wrapText="1"/>
    </xf>
    <xf numFmtId="3" fontId="13" fillId="0" borderId="1" xfId="0" applyNumberFormat="1" applyFont="1" applyFill="1" applyBorder="1" applyAlignment="1">
      <alignment vertical="center" wrapText="1"/>
    </xf>
    <xf numFmtId="0" fontId="28" fillId="0"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 fillId="0" borderId="0" xfId="0" applyFont="1" applyFill="1"/>
    <xf numFmtId="0" fontId="2" fillId="0" borderId="1" xfId="0" applyFont="1" applyFill="1" applyBorder="1" applyAlignment="1">
      <alignment horizontal="center" vertical="center" wrapText="1"/>
    </xf>
    <xf numFmtId="3" fontId="29" fillId="0" borderId="4" xfId="0" applyNumberFormat="1" applyFont="1" applyFill="1" applyBorder="1" applyAlignment="1">
      <alignment horizontal="right" vertical="center" wrapText="1"/>
    </xf>
    <xf numFmtId="3" fontId="32" fillId="0" borderId="1" xfId="0" applyNumberFormat="1" applyFont="1" applyFill="1" applyBorder="1" applyAlignment="1">
      <alignment horizontal="right" vertical="center" wrapText="1"/>
    </xf>
    <xf numFmtId="3" fontId="23" fillId="0" borderId="1" xfId="0" applyNumberFormat="1" applyFont="1" applyFill="1" applyBorder="1" applyAlignment="1">
      <alignment vertical="center" wrapText="1"/>
    </xf>
    <xf numFmtId="0" fontId="23" fillId="0" borderId="1" xfId="0" applyFont="1" applyFill="1" applyBorder="1" applyAlignment="1">
      <alignment vertical="center" wrapText="1"/>
    </xf>
    <xf numFmtId="0" fontId="33" fillId="0" borderId="0" xfId="0" applyFont="1" applyFill="1"/>
    <xf numFmtId="3" fontId="23" fillId="0" borderId="1" xfId="0" applyNumberFormat="1" applyFont="1" applyBorder="1" applyAlignment="1">
      <alignment vertical="center" wrapText="1"/>
    </xf>
    <xf numFmtId="0" fontId="34" fillId="0" borderId="0" xfId="0" applyFont="1"/>
    <xf numFmtId="3" fontId="35" fillId="0" borderId="4" xfId="0" applyNumberFormat="1" applyFont="1" applyBorder="1" applyAlignment="1">
      <alignment horizontal="center" vertical="center" wrapText="1"/>
    </xf>
    <xf numFmtId="0" fontId="34" fillId="0" borderId="0" xfId="0" applyFont="1" applyFill="1"/>
    <xf numFmtId="0" fontId="14" fillId="0" borderId="1" xfId="0" quotePrefix="1" applyFont="1" applyFill="1" applyBorder="1" applyAlignment="1">
      <alignment horizontal="center" vertical="center" wrapText="1"/>
    </xf>
    <xf numFmtId="0" fontId="37" fillId="0" borderId="0" xfId="0" applyFont="1" applyFill="1"/>
    <xf numFmtId="0" fontId="38" fillId="0" borderId="0" xfId="0" applyFont="1" applyFill="1"/>
    <xf numFmtId="3" fontId="29" fillId="0" borderId="4" xfId="0" applyNumberFormat="1" applyFont="1" applyFill="1" applyBorder="1" applyAlignment="1">
      <alignment vertical="center" wrapText="1"/>
    </xf>
    <xf numFmtId="0" fontId="32" fillId="0" borderId="1" xfId="0" applyFont="1" applyFill="1" applyBorder="1" applyAlignment="1">
      <alignment horizontal="center" vertical="center" wrapText="1"/>
    </xf>
    <xf numFmtId="3" fontId="32" fillId="0" borderId="1" xfId="0" applyNumberFormat="1" applyFont="1" applyFill="1" applyBorder="1" applyAlignment="1">
      <alignment vertical="center" wrapText="1"/>
    </xf>
    <xf numFmtId="0" fontId="9"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3" fontId="24" fillId="0" borderId="0" xfId="0" applyNumberFormat="1" applyFont="1" applyFill="1"/>
    <xf numFmtId="3" fontId="2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2" fillId="0" borderId="0" xfId="0" applyFont="1" applyFill="1" applyAlignment="1">
      <alignment horizontal="center" vertical="center" wrapText="1"/>
    </xf>
    <xf numFmtId="0" fontId="3" fillId="0" borderId="0" xfId="0" applyFont="1" applyFill="1" applyAlignment="1">
      <alignment horizontal="center" vertical="center" wrapText="1"/>
    </xf>
    <xf numFmtId="3" fontId="46" fillId="0" borderId="2" xfId="0" applyNumberFormat="1" applyFont="1" applyFill="1" applyBorder="1" applyAlignment="1">
      <alignment vertical="center" wrapText="1"/>
    </xf>
    <xf numFmtId="3" fontId="46" fillId="0" borderId="4" xfId="0" applyNumberFormat="1" applyFont="1" applyFill="1" applyBorder="1" applyAlignment="1">
      <alignment vertical="center" wrapText="1"/>
    </xf>
    <xf numFmtId="0" fontId="46" fillId="0" borderId="0" xfId="0" applyFont="1" applyFill="1"/>
    <xf numFmtId="0" fontId="47" fillId="0" borderId="4" xfId="0" applyFont="1" applyFill="1" applyBorder="1" applyAlignment="1">
      <alignment horizontal="center" vertical="center" wrapText="1"/>
    </xf>
    <xf numFmtId="3" fontId="3" fillId="0" borderId="0" xfId="0" applyNumberFormat="1" applyFont="1" applyFill="1"/>
    <xf numFmtId="3" fontId="10" fillId="0" borderId="0" xfId="0" applyNumberFormat="1" applyFont="1" applyFill="1"/>
    <xf numFmtId="3" fontId="46" fillId="0" borderId="0" xfId="0" applyNumberFormat="1" applyFont="1" applyFill="1"/>
    <xf numFmtId="3" fontId="12" fillId="0" borderId="0" xfId="0" applyNumberFormat="1" applyFont="1" applyFill="1"/>
    <xf numFmtId="0" fontId="44" fillId="0" borderId="0" xfId="0" applyFont="1" applyFill="1" applyAlignment="1">
      <alignment vertical="center"/>
    </xf>
    <xf numFmtId="0" fontId="44" fillId="0" borderId="0" xfId="0" applyFont="1" applyFill="1"/>
    <xf numFmtId="164" fontId="44" fillId="0" borderId="0" xfId="1" applyNumberFormat="1" applyFont="1" applyFill="1"/>
    <xf numFmtId="0" fontId="43" fillId="0" borderId="0" xfId="0" applyFont="1" applyFill="1" applyAlignment="1">
      <alignment horizontal="center"/>
    </xf>
    <xf numFmtId="0" fontId="45" fillId="0" borderId="0" xfId="0" applyFont="1" applyFill="1" applyAlignment="1">
      <alignment horizontal="right" vertical="center"/>
    </xf>
    <xf numFmtId="0" fontId="52" fillId="0" borderId="0" xfId="0" applyFont="1" applyFill="1" applyAlignment="1">
      <alignment horizontal="center" vertical="center"/>
    </xf>
    <xf numFmtId="164" fontId="51" fillId="0" borderId="0" xfId="1" applyNumberFormat="1" applyFont="1" applyFill="1"/>
    <xf numFmtId="0" fontId="51" fillId="0" borderId="0" xfId="0" applyFont="1" applyFill="1"/>
    <xf numFmtId="0" fontId="54" fillId="0" borderId="1" xfId="0" applyFont="1" applyFill="1" applyBorder="1" applyAlignment="1">
      <alignment horizontal="center" vertical="center" wrapText="1"/>
    </xf>
    <xf numFmtId="0" fontId="54" fillId="0" borderId="1" xfId="0" quotePrefix="1" applyFont="1" applyFill="1" applyBorder="1" applyAlignment="1">
      <alignment horizontal="center" vertical="center" wrapText="1"/>
    </xf>
    <xf numFmtId="164" fontId="54" fillId="0" borderId="0" xfId="1" applyNumberFormat="1" applyFont="1" applyFill="1"/>
    <xf numFmtId="0" fontId="54" fillId="0" borderId="0" xfId="0" applyFont="1" applyFill="1"/>
    <xf numFmtId="0" fontId="42" fillId="0" borderId="3" xfId="0" applyFont="1" applyFill="1" applyBorder="1" applyAlignment="1">
      <alignment horizontal="center" vertical="center" wrapText="1"/>
    </xf>
    <xf numFmtId="3" fontId="55" fillId="0" borderId="3" xfId="0" applyNumberFormat="1" applyFont="1" applyFill="1" applyBorder="1" applyAlignment="1">
      <alignment vertical="center" wrapText="1"/>
    </xf>
    <xf numFmtId="0" fontId="41" fillId="0" borderId="3" xfId="0" applyFont="1" applyFill="1" applyBorder="1" applyAlignment="1">
      <alignment horizontal="center" vertical="center" wrapText="1"/>
    </xf>
    <xf numFmtId="3" fontId="56" fillId="0" borderId="3" xfId="0" applyNumberFormat="1" applyFont="1" applyFill="1" applyBorder="1" applyAlignment="1">
      <alignment vertical="center" wrapText="1"/>
    </xf>
    <xf numFmtId="164" fontId="45" fillId="0" borderId="0" xfId="1" applyNumberFormat="1" applyFont="1" applyFill="1"/>
    <xf numFmtId="0" fontId="45" fillId="0" borderId="0" xfId="0" applyFont="1" applyFill="1"/>
    <xf numFmtId="3" fontId="44" fillId="0" borderId="0" xfId="0" applyNumberFormat="1" applyFont="1" applyFill="1"/>
    <xf numFmtId="0" fontId="53" fillId="0" borderId="1"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164" fontId="58" fillId="0" borderId="0" xfId="1" applyNumberFormat="1" applyFont="1" applyFill="1"/>
    <xf numFmtId="0" fontId="58" fillId="0" borderId="0" xfId="0" applyFont="1" applyFill="1"/>
    <xf numFmtId="164" fontId="60" fillId="0" borderId="0" xfId="1" applyNumberFormat="1" applyFont="1" applyFill="1"/>
    <xf numFmtId="0" fontId="60" fillId="0" borderId="0" xfId="0" applyFont="1" applyFill="1"/>
    <xf numFmtId="0" fontId="58" fillId="0" borderId="0" xfId="0" applyFont="1" applyFill="1" applyAlignment="1">
      <alignment vertical="center"/>
    </xf>
    <xf numFmtId="0" fontId="61" fillId="0" borderId="0" xfId="0" applyFont="1" applyFill="1" applyAlignment="1">
      <alignment horizontal="center"/>
    </xf>
    <xf numFmtId="0" fontId="62" fillId="0" borderId="0" xfId="0" applyFont="1" applyFill="1" applyAlignment="1">
      <alignment horizontal="right" vertical="center"/>
    </xf>
    <xf numFmtId="0" fontId="63" fillId="0" borderId="0" xfId="0" applyFont="1" applyFill="1"/>
    <xf numFmtId="0" fontId="59" fillId="0" borderId="0" xfId="0" applyFont="1" applyFill="1"/>
    <xf numFmtId="0" fontId="64" fillId="0" borderId="0" xfId="0" applyFont="1"/>
    <xf numFmtId="0" fontId="65" fillId="0" borderId="0" xfId="0" applyFont="1"/>
    <xf numFmtId="0" fontId="64" fillId="0" borderId="0" xfId="0" applyFont="1" applyFill="1"/>
    <xf numFmtId="0" fontId="43" fillId="0" borderId="0" xfId="0" applyFont="1" applyFill="1" applyAlignment="1">
      <alignment vertical="center" wrapText="1"/>
    </xf>
    <xf numFmtId="0" fontId="66" fillId="0" borderId="0" xfId="0" applyFont="1" applyFill="1" applyAlignment="1">
      <alignment horizontal="center" vertical="center" wrapText="1"/>
    </xf>
    <xf numFmtId="0" fontId="61" fillId="0" borderId="0" xfId="0" applyFont="1" applyFill="1" applyAlignment="1">
      <alignment horizontal="center" vertical="center" wrapText="1"/>
    </xf>
    <xf numFmtId="0" fontId="43" fillId="0" borderId="0" xfId="0" applyFont="1" applyFill="1" applyAlignment="1">
      <alignment horizontal="right" vertical="center"/>
    </xf>
    <xf numFmtId="0" fontId="67" fillId="0" borderId="0" xfId="0" applyFont="1" applyFill="1" applyAlignment="1">
      <alignment horizontal="center" vertical="center" wrapText="1"/>
    </xf>
    <xf numFmtId="0" fontId="63" fillId="0" borderId="0" xfId="0" applyFont="1" applyFill="1" applyAlignment="1">
      <alignment horizontal="center" vertical="center" wrapText="1"/>
    </xf>
    <xf numFmtId="0" fontId="40" fillId="0" borderId="2" xfId="0" applyFont="1" applyFill="1" applyBorder="1" applyAlignment="1">
      <alignment horizontal="center" vertical="center" wrapText="1"/>
    </xf>
    <xf numFmtId="0" fontId="40" fillId="0" borderId="2" xfId="0" applyFont="1" applyFill="1" applyBorder="1" applyAlignment="1">
      <alignment vertical="center" wrapText="1"/>
    </xf>
    <xf numFmtId="0" fontId="68" fillId="0" borderId="0" xfId="0" applyFont="1" applyFill="1" applyAlignment="1">
      <alignment horizontal="center" vertical="center" wrapText="1"/>
    </xf>
    <xf numFmtId="0" fontId="68" fillId="0" borderId="2" xfId="0" applyFont="1" applyFill="1" applyBorder="1" applyAlignment="1">
      <alignment horizontal="center" vertical="center" wrapText="1"/>
    </xf>
    <xf numFmtId="0" fontId="68" fillId="0" borderId="4" xfId="0" applyFont="1" applyFill="1" applyBorder="1" applyAlignment="1">
      <alignment horizontal="center" vertical="center" wrapText="1"/>
    </xf>
    <xf numFmtId="14" fontId="68" fillId="0" borderId="4" xfId="0" quotePrefix="1" applyNumberFormat="1" applyFont="1" applyFill="1" applyBorder="1" applyAlignment="1">
      <alignment horizontal="center" vertical="center" wrapText="1"/>
    </xf>
    <xf numFmtId="0" fontId="40" fillId="0" borderId="2" xfId="0" applyFont="1" applyFill="1" applyBorder="1" applyAlignment="1">
      <alignment vertical="center"/>
    </xf>
    <xf numFmtId="16" fontId="40" fillId="0" borderId="2" xfId="0" applyNumberFormat="1" applyFont="1" applyFill="1" applyBorder="1" applyAlignment="1">
      <alignment horizontal="center" vertical="center" wrapText="1"/>
    </xf>
    <xf numFmtId="0" fontId="68" fillId="0" borderId="0" xfId="0" applyFont="1" applyFill="1" applyAlignment="1">
      <alignment wrapText="1"/>
    </xf>
    <xf numFmtId="0" fontId="68" fillId="0" borderId="0" xfId="0" applyFont="1" applyFill="1" applyAlignment="1"/>
    <xf numFmtId="0" fontId="70" fillId="0" borderId="0" xfId="0" applyFont="1" applyFill="1" applyAlignment="1">
      <alignment horizontal="center" vertical="center" wrapText="1"/>
    </xf>
    <xf numFmtId="0" fontId="69" fillId="0" borderId="1" xfId="0" applyFont="1" applyFill="1" applyBorder="1" applyAlignment="1">
      <alignment horizontal="center" vertical="center" wrapText="1"/>
    </xf>
    <xf numFmtId="0" fontId="68" fillId="0" borderId="3" xfId="0" applyFont="1" applyFill="1" applyBorder="1" applyAlignment="1">
      <alignment horizontal="center" vertical="center" wrapText="1"/>
    </xf>
    <xf numFmtId="14" fontId="68" fillId="0" borderId="3" xfId="0" quotePrefix="1" applyNumberFormat="1" applyFont="1" applyFill="1" applyBorder="1" applyAlignment="1">
      <alignment horizontal="center" vertical="center" wrapText="1"/>
    </xf>
    <xf numFmtId="0" fontId="40" fillId="0" borderId="4" xfId="0" applyFont="1" applyFill="1" applyBorder="1" applyAlignment="1">
      <alignment horizontal="center" vertical="center" wrapText="1"/>
    </xf>
    <xf numFmtId="16" fontId="40" fillId="0" borderId="4" xfId="0" applyNumberFormat="1" applyFont="1" applyFill="1" applyBorder="1" applyAlignment="1">
      <alignment horizontal="center" vertical="center" wrapText="1"/>
    </xf>
    <xf numFmtId="0" fontId="40" fillId="0" borderId="4" xfId="0" applyFont="1" applyFill="1" applyBorder="1" applyAlignment="1">
      <alignment vertical="center" wrapText="1"/>
    </xf>
    <xf numFmtId="0" fontId="22" fillId="0" borderId="3" xfId="0" applyFont="1" applyFill="1" applyBorder="1" applyAlignment="1">
      <alignment horizontal="justify" vertical="center" wrapText="1"/>
    </xf>
    <xf numFmtId="0" fontId="68" fillId="0" borderId="2" xfId="0" applyFont="1" applyFill="1" applyBorder="1" applyAlignment="1">
      <alignment vertical="center" wrapText="1"/>
    </xf>
    <xf numFmtId="14" fontId="68" fillId="0" borderId="4"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43" fillId="0" borderId="0" xfId="0" applyFont="1" applyFill="1" applyAlignment="1">
      <alignment horizontal="center" vertical="center"/>
    </xf>
    <xf numFmtId="0" fontId="57" fillId="0" borderId="0" xfId="0" applyFont="1" applyFill="1" applyAlignment="1">
      <alignment horizontal="center" vertical="center"/>
    </xf>
    <xf numFmtId="0" fontId="59" fillId="0" borderId="0" xfId="0" applyFont="1" applyFill="1" applyAlignment="1">
      <alignment horizontal="center" vertical="center"/>
    </xf>
    <xf numFmtId="0" fontId="11" fillId="0" borderId="1" xfId="0" applyFont="1" applyFill="1" applyBorder="1" applyAlignment="1">
      <alignment horizontal="center" vertical="center" wrapText="1"/>
    </xf>
    <xf numFmtId="0" fontId="8"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7" fillId="0" borderId="0" xfId="0" applyFont="1" applyAlignment="1">
      <alignment horizontal="center" vertical="center"/>
    </xf>
    <xf numFmtId="0" fontId="57" fillId="0" borderId="0" xfId="0" applyFont="1" applyAlignment="1">
      <alignment horizontal="center" vertical="center"/>
    </xf>
    <xf numFmtId="0" fontId="59" fillId="0" borderId="0" xfId="0" applyFont="1" applyAlignment="1">
      <alignment horizontal="center" vertical="center"/>
    </xf>
    <xf numFmtId="0" fontId="17" fillId="0" borderId="1" xfId="0" applyFont="1" applyBorder="1" applyAlignment="1">
      <alignment horizontal="center" vertical="center" wrapText="1"/>
    </xf>
    <xf numFmtId="0" fontId="7" fillId="0" borderId="0" xfId="0" applyFont="1" applyFill="1" applyAlignment="1">
      <alignment horizontal="center" vertical="center"/>
    </xf>
    <xf numFmtId="0" fontId="9"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43" fillId="0" borderId="0" xfId="0" applyFont="1" applyFill="1" applyAlignment="1">
      <alignment horizontal="center" vertical="center" wrapText="1"/>
    </xf>
    <xf numFmtId="0" fontId="61" fillId="0" borderId="0" xfId="0" applyFont="1" applyFill="1" applyAlignment="1">
      <alignment horizontal="center" vertical="center" wrapText="1"/>
    </xf>
    <xf numFmtId="0" fontId="57" fillId="0" borderId="0" xfId="0" applyFont="1" applyFill="1" applyBorder="1" applyAlignment="1">
      <alignment horizontal="center" vertical="center" wrapText="1"/>
    </xf>
    <xf numFmtId="0" fontId="59" fillId="0" borderId="0" xfId="0" applyFont="1" applyFill="1" applyBorder="1" applyAlignment="1">
      <alignment horizontal="center" vertical="center" wrapText="1"/>
    </xf>
  </cellXfs>
  <cellStyles count="10">
    <cellStyle name="Comma" xfId="1" builtinId="3"/>
    <cellStyle name="Normal" xfId="0" builtinId="0"/>
    <cellStyle name="Normal 2" xfId="3"/>
    <cellStyle name="Normal 2 2" xfId="4"/>
    <cellStyle name="Normal 2 2 2" xfId="8"/>
    <cellStyle name="Normal 2 3" xfId="7"/>
    <cellStyle name="Normal 3" xfId="5"/>
    <cellStyle name="Normal 3 2" xfId="9"/>
    <cellStyle name="Normal 4" xfId="2"/>
    <cellStyle name="Normal 5"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opLeftCell="A7" zoomScale="130" zoomScaleNormal="130" workbookViewId="0">
      <selection activeCell="M9" sqref="M9:AD9"/>
    </sheetView>
  </sheetViews>
  <sheetFormatPr defaultColWidth="9.1796875" defaultRowHeight="13" x14ac:dyDescent="0.3"/>
  <cols>
    <col min="1" max="1" width="5.7265625" style="101" customWidth="1"/>
    <col min="2" max="30" width="4.7265625" style="101" customWidth="1"/>
    <col min="31" max="31" width="11.26953125" style="102" bestFit="1" customWidth="1"/>
    <col min="32" max="16384" width="9.1796875" style="101"/>
  </cols>
  <sheetData>
    <row r="1" spans="1:31" x14ac:dyDescent="0.3">
      <c r="A1" s="100"/>
    </row>
    <row r="2" spans="1:31" ht="16.5" x14ac:dyDescent="0.35">
      <c r="A2" s="100"/>
      <c r="E2" s="103" t="s">
        <v>379</v>
      </c>
      <c r="AD2" s="104" t="s">
        <v>0</v>
      </c>
    </row>
    <row r="3" spans="1:31" s="123" customFormat="1" ht="16.5" x14ac:dyDescent="0.35">
      <c r="A3" s="126"/>
      <c r="E3" s="127" t="s">
        <v>386</v>
      </c>
      <c r="AD3" s="128"/>
      <c r="AE3" s="122"/>
    </row>
    <row r="4" spans="1:31" ht="16.5" x14ac:dyDescent="0.35">
      <c r="A4" s="100"/>
      <c r="E4" s="103"/>
      <c r="AD4" s="104"/>
    </row>
    <row r="5" spans="1:31" ht="16.5" x14ac:dyDescent="0.3">
      <c r="A5" s="161" t="s">
        <v>1</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row>
    <row r="6" spans="1:31" s="123" customFormat="1" ht="17.5" x14ac:dyDescent="0.3">
      <c r="A6" s="162" t="s">
        <v>399</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22"/>
    </row>
    <row r="7" spans="1:31" s="125" customFormat="1" ht="18" x14ac:dyDescent="0.3">
      <c r="A7" s="163" t="s">
        <v>387</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24"/>
    </row>
    <row r="8" spans="1:31" x14ac:dyDescent="0.3">
      <c r="A8" s="105"/>
    </row>
    <row r="9" spans="1:31" s="107" customFormat="1" ht="17.25" customHeight="1" x14ac:dyDescent="0.25">
      <c r="A9" s="160" t="s">
        <v>2</v>
      </c>
      <c r="B9" s="160" t="s">
        <v>3</v>
      </c>
      <c r="C9" s="160" t="s">
        <v>4</v>
      </c>
      <c r="D9" s="160" t="s">
        <v>5</v>
      </c>
      <c r="E9" s="160" t="s">
        <v>6</v>
      </c>
      <c r="F9" s="160"/>
      <c r="G9" s="160"/>
      <c r="H9" s="160"/>
      <c r="I9" s="160"/>
      <c r="J9" s="160"/>
      <c r="K9" s="160"/>
      <c r="L9" s="160"/>
      <c r="M9" s="160" t="s">
        <v>7</v>
      </c>
      <c r="N9" s="160"/>
      <c r="O9" s="160"/>
      <c r="P9" s="160"/>
      <c r="Q9" s="160"/>
      <c r="R9" s="160"/>
      <c r="S9" s="160"/>
      <c r="T9" s="160"/>
      <c r="U9" s="160"/>
      <c r="V9" s="160"/>
      <c r="W9" s="160"/>
      <c r="X9" s="160"/>
      <c r="Y9" s="160"/>
      <c r="Z9" s="160"/>
      <c r="AA9" s="160"/>
      <c r="AB9" s="160"/>
      <c r="AC9" s="160"/>
      <c r="AD9" s="160"/>
      <c r="AE9" s="106"/>
    </row>
    <row r="10" spans="1:31" s="107" customFormat="1" ht="17.25" customHeight="1" x14ac:dyDescent="0.25">
      <c r="A10" s="160"/>
      <c r="B10" s="160"/>
      <c r="C10" s="160"/>
      <c r="D10" s="160"/>
      <c r="E10" s="160" t="s">
        <v>8</v>
      </c>
      <c r="F10" s="160" t="s">
        <v>9</v>
      </c>
      <c r="G10" s="160" t="s">
        <v>10</v>
      </c>
      <c r="H10" s="160"/>
      <c r="I10" s="160" t="s">
        <v>11</v>
      </c>
      <c r="J10" s="160"/>
      <c r="K10" s="160"/>
      <c r="L10" s="160"/>
      <c r="M10" s="160" t="s">
        <v>12</v>
      </c>
      <c r="N10" s="160"/>
      <c r="O10" s="160"/>
      <c r="P10" s="160"/>
      <c r="Q10" s="160"/>
      <c r="R10" s="160"/>
      <c r="S10" s="160"/>
      <c r="T10" s="160"/>
      <c r="U10" s="160"/>
      <c r="V10" s="160" t="s">
        <v>13</v>
      </c>
      <c r="W10" s="160"/>
      <c r="X10" s="160"/>
      <c r="Y10" s="160"/>
      <c r="Z10" s="160"/>
      <c r="AA10" s="160"/>
      <c r="AB10" s="160"/>
      <c r="AC10" s="160"/>
      <c r="AD10" s="160"/>
      <c r="AE10" s="106"/>
    </row>
    <row r="11" spans="1:31" s="107" customFormat="1" ht="17.25" customHeight="1" x14ac:dyDescent="0.25">
      <c r="A11" s="160"/>
      <c r="B11" s="160"/>
      <c r="C11" s="160"/>
      <c r="D11" s="160"/>
      <c r="E11" s="160"/>
      <c r="F11" s="160"/>
      <c r="G11" s="160" t="s">
        <v>14</v>
      </c>
      <c r="H11" s="160" t="s">
        <v>15</v>
      </c>
      <c r="I11" s="160" t="s">
        <v>16</v>
      </c>
      <c r="J11" s="160" t="s">
        <v>9</v>
      </c>
      <c r="K11" s="160" t="s">
        <v>14</v>
      </c>
      <c r="L11" s="160" t="s">
        <v>15</v>
      </c>
      <c r="M11" s="160" t="s">
        <v>17</v>
      </c>
      <c r="N11" s="160" t="s">
        <v>8</v>
      </c>
      <c r="O11" s="160" t="s">
        <v>9</v>
      </c>
      <c r="P11" s="160" t="s">
        <v>10</v>
      </c>
      <c r="Q11" s="160"/>
      <c r="R11" s="160" t="s">
        <v>11</v>
      </c>
      <c r="S11" s="160"/>
      <c r="T11" s="160"/>
      <c r="U11" s="160"/>
      <c r="V11" s="160" t="s">
        <v>17</v>
      </c>
      <c r="W11" s="160" t="s">
        <v>8</v>
      </c>
      <c r="X11" s="160" t="s">
        <v>9</v>
      </c>
      <c r="Y11" s="160" t="s">
        <v>10</v>
      </c>
      <c r="Z11" s="160"/>
      <c r="AA11" s="160" t="s">
        <v>11</v>
      </c>
      <c r="AB11" s="160"/>
      <c r="AC11" s="160"/>
      <c r="AD11" s="160"/>
      <c r="AE11" s="106"/>
    </row>
    <row r="12" spans="1:31" s="107" customFormat="1" ht="60" customHeight="1" x14ac:dyDescent="0.25">
      <c r="A12" s="160"/>
      <c r="B12" s="160"/>
      <c r="C12" s="160"/>
      <c r="D12" s="160"/>
      <c r="E12" s="160"/>
      <c r="F12" s="160"/>
      <c r="G12" s="160"/>
      <c r="H12" s="160"/>
      <c r="I12" s="160"/>
      <c r="J12" s="160"/>
      <c r="K12" s="160"/>
      <c r="L12" s="160"/>
      <c r="M12" s="160"/>
      <c r="N12" s="160"/>
      <c r="O12" s="160"/>
      <c r="P12" s="119" t="s">
        <v>14</v>
      </c>
      <c r="Q12" s="119" t="s">
        <v>15</v>
      </c>
      <c r="R12" s="119" t="s">
        <v>16</v>
      </c>
      <c r="S12" s="119" t="s">
        <v>9</v>
      </c>
      <c r="T12" s="119" t="s">
        <v>14</v>
      </c>
      <c r="U12" s="119" t="s">
        <v>15</v>
      </c>
      <c r="V12" s="160"/>
      <c r="W12" s="160"/>
      <c r="X12" s="160"/>
      <c r="Y12" s="119" t="s">
        <v>14</v>
      </c>
      <c r="Z12" s="119" t="s">
        <v>15</v>
      </c>
      <c r="AA12" s="119" t="s">
        <v>16</v>
      </c>
      <c r="AB12" s="119" t="s">
        <v>9</v>
      </c>
      <c r="AC12" s="119" t="s">
        <v>14</v>
      </c>
      <c r="AD12" s="119" t="s">
        <v>15</v>
      </c>
      <c r="AE12" s="106"/>
    </row>
    <row r="13" spans="1:31" s="111" customFormat="1" ht="21" x14ac:dyDescent="0.15">
      <c r="A13" s="108" t="s">
        <v>18</v>
      </c>
      <c r="B13" s="108" t="s">
        <v>55</v>
      </c>
      <c r="C13" s="108" t="s">
        <v>54</v>
      </c>
      <c r="D13" s="108" t="s">
        <v>53</v>
      </c>
      <c r="E13" s="109" t="s">
        <v>27</v>
      </c>
      <c r="F13" s="109" t="s">
        <v>28</v>
      </c>
      <c r="G13" s="109" t="s">
        <v>29</v>
      </c>
      <c r="H13" s="109" t="s">
        <v>30</v>
      </c>
      <c r="I13" s="109" t="s">
        <v>31</v>
      </c>
      <c r="J13" s="109" t="s">
        <v>32</v>
      </c>
      <c r="K13" s="109" t="s">
        <v>33</v>
      </c>
      <c r="L13" s="109" t="s">
        <v>34</v>
      </c>
      <c r="M13" s="109" t="s">
        <v>35</v>
      </c>
      <c r="N13" s="109" t="s">
        <v>36</v>
      </c>
      <c r="O13" s="109" t="s">
        <v>37</v>
      </c>
      <c r="P13" s="109" t="s">
        <v>38</v>
      </c>
      <c r="Q13" s="109" t="s">
        <v>39</v>
      </c>
      <c r="R13" s="109" t="s">
        <v>40</v>
      </c>
      <c r="S13" s="109" t="s">
        <v>41</v>
      </c>
      <c r="T13" s="109" t="s">
        <v>42</v>
      </c>
      <c r="U13" s="109" t="s">
        <v>43</v>
      </c>
      <c r="V13" s="109" t="s">
        <v>44</v>
      </c>
      <c r="W13" s="109" t="s">
        <v>45</v>
      </c>
      <c r="X13" s="109" t="s">
        <v>46</v>
      </c>
      <c r="Y13" s="109" t="s">
        <v>47</v>
      </c>
      <c r="Z13" s="109" t="s">
        <v>48</v>
      </c>
      <c r="AA13" s="109" t="s">
        <v>49</v>
      </c>
      <c r="AB13" s="109" t="s">
        <v>50</v>
      </c>
      <c r="AC13" s="109" t="s">
        <v>51</v>
      </c>
      <c r="AD13" s="109" t="s">
        <v>52</v>
      </c>
      <c r="AE13" s="110"/>
    </row>
    <row r="14" spans="1:31" ht="28.5" customHeight="1" x14ac:dyDescent="0.3">
      <c r="A14" s="112" t="s">
        <v>56</v>
      </c>
      <c r="B14" s="113">
        <v>1</v>
      </c>
      <c r="C14" s="113">
        <v>1</v>
      </c>
      <c r="D14" s="113">
        <v>1</v>
      </c>
      <c r="E14" s="113">
        <v>1</v>
      </c>
      <c r="F14" s="113">
        <v>1</v>
      </c>
      <c r="G14" s="113">
        <v>1</v>
      </c>
      <c r="H14" s="113">
        <v>0</v>
      </c>
      <c r="I14" s="113">
        <v>0</v>
      </c>
      <c r="J14" s="113">
        <v>0</v>
      </c>
      <c r="K14" s="113">
        <v>0</v>
      </c>
      <c r="L14" s="113"/>
      <c r="M14" s="113">
        <v>0</v>
      </c>
      <c r="N14" s="113">
        <v>0</v>
      </c>
      <c r="O14" s="113">
        <v>0</v>
      </c>
      <c r="P14" s="113">
        <v>0</v>
      </c>
      <c r="Q14" s="113">
        <v>0</v>
      </c>
      <c r="R14" s="113"/>
      <c r="S14" s="113"/>
      <c r="T14" s="113"/>
      <c r="U14" s="113"/>
      <c r="V14" s="113">
        <v>0</v>
      </c>
      <c r="W14" s="113">
        <v>0</v>
      </c>
      <c r="X14" s="113">
        <v>0</v>
      </c>
      <c r="Y14" s="113"/>
      <c r="Z14" s="113"/>
      <c r="AA14" s="113"/>
      <c r="AB14" s="113"/>
      <c r="AC14" s="113"/>
      <c r="AD14" s="113"/>
    </row>
    <row r="15" spans="1:31" s="117" customFormat="1" ht="28.5" customHeight="1" x14ac:dyDescent="0.3">
      <c r="A15" s="114" t="s">
        <v>19</v>
      </c>
      <c r="B15" s="115">
        <f t="shared" ref="B15:AD15" si="0">SUM(B14:B14)</f>
        <v>1</v>
      </c>
      <c r="C15" s="115">
        <f t="shared" si="0"/>
        <v>1</v>
      </c>
      <c r="D15" s="115">
        <f t="shared" si="0"/>
        <v>1</v>
      </c>
      <c r="E15" s="115">
        <f t="shared" si="0"/>
        <v>1</v>
      </c>
      <c r="F15" s="115">
        <f t="shared" si="0"/>
        <v>1</v>
      </c>
      <c r="G15" s="115">
        <f t="shared" si="0"/>
        <v>1</v>
      </c>
      <c r="H15" s="115">
        <f t="shared" si="0"/>
        <v>0</v>
      </c>
      <c r="I15" s="115">
        <f t="shared" si="0"/>
        <v>0</v>
      </c>
      <c r="J15" s="115">
        <f t="shared" si="0"/>
        <v>0</v>
      </c>
      <c r="K15" s="115">
        <f t="shared" si="0"/>
        <v>0</v>
      </c>
      <c r="L15" s="115">
        <f t="shared" si="0"/>
        <v>0</v>
      </c>
      <c r="M15" s="115">
        <f t="shared" si="0"/>
        <v>0</v>
      </c>
      <c r="N15" s="115">
        <f t="shared" si="0"/>
        <v>0</v>
      </c>
      <c r="O15" s="115">
        <f t="shared" si="0"/>
        <v>0</v>
      </c>
      <c r="P15" s="115">
        <f t="shared" si="0"/>
        <v>0</v>
      </c>
      <c r="Q15" s="115">
        <f t="shared" si="0"/>
        <v>0</v>
      </c>
      <c r="R15" s="115">
        <f t="shared" si="0"/>
        <v>0</v>
      </c>
      <c r="S15" s="115">
        <f t="shared" si="0"/>
        <v>0</v>
      </c>
      <c r="T15" s="115">
        <f t="shared" si="0"/>
        <v>0</v>
      </c>
      <c r="U15" s="115">
        <f t="shared" si="0"/>
        <v>0</v>
      </c>
      <c r="V15" s="115">
        <f t="shared" si="0"/>
        <v>0</v>
      </c>
      <c r="W15" s="115">
        <f t="shared" si="0"/>
        <v>0</v>
      </c>
      <c r="X15" s="115">
        <f t="shared" si="0"/>
        <v>0</v>
      </c>
      <c r="Y15" s="115">
        <f t="shared" si="0"/>
        <v>0</v>
      </c>
      <c r="Z15" s="115">
        <f t="shared" si="0"/>
        <v>0</v>
      </c>
      <c r="AA15" s="115">
        <f t="shared" si="0"/>
        <v>0</v>
      </c>
      <c r="AB15" s="115">
        <f t="shared" si="0"/>
        <v>0</v>
      </c>
      <c r="AC15" s="115">
        <f t="shared" si="0"/>
        <v>0</v>
      </c>
      <c r="AD15" s="115">
        <f t="shared" si="0"/>
        <v>0</v>
      </c>
      <c r="AE15" s="116"/>
    </row>
    <row r="16" spans="1:31" x14ac:dyDescent="0.3">
      <c r="G16" s="118"/>
    </row>
    <row r="17" spans="1:1" x14ac:dyDescent="0.3">
      <c r="A17" s="100" t="s">
        <v>22</v>
      </c>
    </row>
    <row r="18" spans="1:1" x14ac:dyDescent="0.3">
      <c r="A18" s="100" t="s">
        <v>23</v>
      </c>
    </row>
    <row r="19" spans="1:1" x14ac:dyDescent="0.3">
      <c r="A19" s="100" t="s">
        <v>24</v>
      </c>
    </row>
    <row r="20" spans="1:1" x14ac:dyDescent="0.3">
      <c r="A20" s="100" t="s">
        <v>25</v>
      </c>
    </row>
    <row r="21" spans="1:1" x14ac:dyDescent="0.3">
      <c r="A21" s="100" t="s">
        <v>26</v>
      </c>
    </row>
  </sheetData>
  <mergeCells count="31">
    <mergeCell ref="A5:AD5"/>
    <mergeCell ref="A6:AD6"/>
    <mergeCell ref="A7:AD7"/>
    <mergeCell ref="O11:O12"/>
    <mergeCell ref="P11:Q11"/>
    <mergeCell ref="R11:U11"/>
    <mergeCell ref="V11:V12"/>
    <mergeCell ref="W11:W12"/>
    <mergeCell ref="X11:X12"/>
    <mergeCell ref="M10:U10"/>
    <mergeCell ref="V10:AD10"/>
    <mergeCell ref="G11:G12"/>
    <mergeCell ref="H11:H12"/>
    <mergeCell ref="I11:I12"/>
    <mergeCell ref="A9:A12"/>
    <mergeCell ref="B9:B12"/>
    <mergeCell ref="C9:C12"/>
    <mergeCell ref="D9:D12"/>
    <mergeCell ref="E9:L9"/>
    <mergeCell ref="J11:J12"/>
    <mergeCell ref="K11:K12"/>
    <mergeCell ref="L11:L12"/>
    <mergeCell ref="M9:AD9"/>
    <mergeCell ref="E10:E12"/>
    <mergeCell ref="F10:F12"/>
    <mergeCell ref="G10:H10"/>
    <mergeCell ref="I10:L10"/>
    <mergeCell ref="M11:M12"/>
    <mergeCell ref="N11:N12"/>
    <mergeCell ref="Y11:Z11"/>
    <mergeCell ref="AA11:AD11"/>
  </mergeCells>
  <pageMargins left="0.24" right="0.2" top="0.68" bottom="0.2"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4" workbookViewId="0">
      <selection activeCell="A13" sqref="A13:XFD13"/>
    </sheetView>
  </sheetViews>
  <sheetFormatPr defaultColWidth="9.1796875" defaultRowHeight="14" x14ac:dyDescent="0.3"/>
  <cols>
    <col min="1" max="1" width="6.7265625" style="9" customWidth="1"/>
    <col min="2" max="15" width="5.7265625" style="9" customWidth="1"/>
    <col min="16" max="19" width="5.26953125" style="9" customWidth="1"/>
    <col min="20" max="25" width="5.7265625" style="9" customWidth="1"/>
    <col min="26" max="16384" width="9.1796875" style="9"/>
  </cols>
  <sheetData>
    <row r="1" spans="1:25" x14ac:dyDescent="0.3">
      <c r="A1" s="8"/>
    </row>
    <row r="2" spans="1:25" ht="16.5" x14ac:dyDescent="0.35">
      <c r="E2" s="24" t="str">
        <f>+'03-KQGQ'!E2</f>
        <v>ỦY BAN NHÂN DÂN</v>
      </c>
      <c r="Y2" s="10" t="s">
        <v>349</v>
      </c>
    </row>
    <row r="3" spans="1:25" ht="16.5" x14ac:dyDescent="0.35">
      <c r="E3" s="127" t="str">
        <f>+'03-KQGQ'!E3</f>
        <v>XÃ SƠN LONG</v>
      </c>
      <c r="Y3" s="10"/>
    </row>
    <row r="4" spans="1:25" ht="17.5" x14ac:dyDescent="0.3">
      <c r="A4" s="173" t="s">
        <v>350</v>
      </c>
      <c r="B4" s="173"/>
      <c r="C4" s="173"/>
      <c r="D4" s="173"/>
      <c r="E4" s="173"/>
      <c r="F4" s="173"/>
      <c r="G4" s="173"/>
      <c r="H4" s="173"/>
      <c r="I4" s="173"/>
      <c r="J4" s="173"/>
      <c r="K4" s="173"/>
      <c r="L4" s="173"/>
      <c r="M4" s="173"/>
      <c r="N4" s="173"/>
      <c r="O4" s="173"/>
      <c r="P4" s="173"/>
      <c r="Q4" s="173"/>
      <c r="R4" s="173"/>
      <c r="S4" s="173"/>
      <c r="T4" s="173"/>
      <c r="U4" s="173"/>
      <c r="V4" s="173"/>
      <c r="W4" s="173"/>
      <c r="X4" s="173"/>
      <c r="Y4" s="173"/>
    </row>
    <row r="5" spans="1:25" s="133" customFormat="1" ht="17.5" x14ac:dyDescent="0.3">
      <c r="A5" s="162" t="str">
        <f>+'03-KQGQ'!A6:AF6</f>
        <v>Số liệu tính từ ngày 13/7/2022 đến ngày 12/8/2022</v>
      </c>
      <c r="B5" s="162"/>
      <c r="C5" s="162"/>
      <c r="D5" s="162"/>
      <c r="E5" s="162"/>
      <c r="F5" s="162"/>
      <c r="G5" s="162"/>
      <c r="H5" s="162"/>
      <c r="I5" s="162"/>
      <c r="J5" s="162"/>
      <c r="K5" s="162"/>
      <c r="L5" s="162"/>
      <c r="M5" s="162"/>
      <c r="N5" s="162"/>
      <c r="O5" s="162"/>
      <c r="P5" s="162"/>
      <c r="Q5" s="162"/>
      <c r="R5" s="162"/>
      <c r="S5" s="162"/>
      <c r="T5" s="162"/>
      <c r="U5" s="162"/>
      <c r="V5" s="162"/>
      <c r="W5" s="162"/>
      <c r="X5" s="162"/>
      <c r="Y5" s="162"/>
    </row>
    <row r="6" spans="1:25" s="133" customFormat="1" ht="18" x14ac:dyDescent="0.3">
      <c r="A6" s="163" t="str">
        <f>+'03-KQGQ'!A7:AF7</f>
        <v>(Kèm theo Báo cáo số /BC-UBND ngày 12/8/022 của  UBND xã Sơn Long)</v>
      </c>
      <c r="B6" s="163"/>
      <c r="C6" s="163"/>
      <c r="D6" s="163"/>
      <c r="E6" s="163"/>
      <c r="F6" s="163"/>
      <c r="G6" s="163"/>
      <c r="H6" s="163"/>
      <c r="I6" s="163"/>
      <c r="J6" s="163"/>
      <c r="K6" s="163"/>
      <c r="L6" s="163"/>
      <c r="M6" s="163"/>
      <c r="N6" s="163"/>
      <c r="O6" s="163"/>
      <c r="P6" s="163"/>
      <c r="Q6" s="163"/>
      <c r="R6" s="163"/>
      <c r="S6" s="163"/>
      <c r="T6" s="163"/>
      <c r="U6" s="163"/>
      <c r="V6" s="163"/>
      <c r="W6" s="163"/>
      <c r="X6" s="163"/>
      <c r="Y6" s="163"/>
    </row>
    <row r="7" spans="1:25" x14ac:dyDescent="0.3">
      <c r="A7" s="56"/>
      <c r="B7" s="56"/>
      <c r="C7" s="56"/>
      <c r="D7" s="56"/>
      <c r="E7" s="56"/>
      <c r="F7" s="56"/>
      <c r="G7" s="56"/>
      <c r="H7" s="56"/>
      <c r="I7" s="56"/>
      <c r="J7" s="56"/>
      <c r="K7" s="56"/>
      <c r="L7" s="56"/>
      <c r="M7" s="56"/>
      <c r="N7" s="56"/>
      <c r="O7" s="56"/>
      <c r="P7" s="56"/>
      <c r="Q7" s="56"/>
      <c r="R7" s="56"/>
      <c r="S7" s="56"/>
      <c r="T7" s="56"/>
      <c r="U7" s="56"/>
      <c r="V7" s="56"/>
      <c r="W7" s="56"/>
      <c r="X7" s="56"/>
      <c r="Y7" s="56"/>
    </row>
    <row r="8" spans="1:25" s="21" customFormat="1" ht="21" customHeight="1" x14ac:dyDescent="0.25">
      <c r="A8" s="164" t="s">
        <v>2</v>
      </c>
      <c r="B8" s="164" t="s">
        <v>351</v>
      </c>
      <c r="C8" s="164" t="s">
        <v>352</v>
      </c>
      <c r="D8" s="164" t="s">
        <v>353</v>
      </c>
      <c r="E8" s="164"/>
      <c r="F8" s="164"/>
      <c r="G8" s="164"/>
      <c r="H8" s="164" t="s">
        <v>246</v>
      </c>
      <c r="I8" s="164"/>
      <c r="J8" s="164"/>
      <c r="K8" s="164"/>
      <c r="L8" s="164"/>
      <c r="M8" s="164"/>
      <c r="N8" s="164"/>
      <c r="O8" s="164"/>
      <c r="P8" s="164"/>
      <c r="Q8" s="164"/>
      <c r="R8" s="164"/>
      <c r="S8" s="164"/>
      <c r="T8" s="164" t="s">
        <v>289</v>
      </c>
      <c r="U8" s="164"/>
      <c r="V8" s="164"/>
      <c r="W8" s="164" t="s">
        <v>290</v>
      </c>
      <c r="X8" s="164"/>
      <c r="Y8" s="164"/>
    </row>
    <row r="9" spans="1:25" s="21" customFormat="1" ht="21" customHeight="1" x14ac:dyDescent="0.25">
      <c r="A9" s="164"/>
      <c r="B9" s="164"/>
      <c r="C9" s="164"/>
      <c r="D9" s="164" t="s">
        <v>291</v>
      </c>
      <c r="E9" s="164"/>
      <c r="F9" s="164" t="s">
        <v>292</v>
      </c>
      <c r="G9" s="164"/>
      <c r="H9" s="164" t="s">
        <v>293</v>
      </c>
      <c r="I9" s="164"/>
      <c r="J9" s="164"/>
      <c r="K9" s="164"/>
      <c r="L9" s="164"/>
      <c r="M9" s="164"/>
      <c r="N9" s="164" t="s">
        <v>294</v>
      </c>
      <c r="O9" s="164"/>
      <c r="P9" s="164"/>
      <c r="Q9" s="164"/>
      <c r="R9" s="164"/>
      <c r="S9" s="164"/>
      <c r="T9" s="164" t="s">
        <v>354</v>
      </c>
      <c r="U9" s="164" t="s">
        <v>355</v>
      </c>
      <c r="V9" s="164" t="s">
        <v>260</v>
      </c>
      <c r="W9" s="164" t="s">
        <v>261</v>
      </c>
      <c r="X9" s="164" t="s">
        <v>328</v>
      </c>
      <c r="Y9" s="164" t="s">
        <v>260</v>
      </c>
    </row>
    <row r="10" spans="1:25" s="21" customFormat="1" ht="21" customHeight="1" x14ac:dyDescent="0.25">
      <c r="A10" s="164"/>
      <c r="B10" s="164"/>
      <c r="C10" s="164"/>
      <c r="D10" s="164" t="s">
        <v>254</v>
      </c>
      <c r="E10" s="164" t="s">
        <v>284</v>
      </c>
      <c r="F10" s="164" t="s">
        <v>254</v>
      </c>
      <c r="G10" s="164" t="s">
        <v>284</v>
      </c>
      <c r="H10" s="164" t="s">
        <v>356</v>
      </c>
      <c r="I10" s="164" t="s">
        <v>357</v>
      </c>
      <c r="J10" s="164" t="s">
        <v>255</v>
      </c>
      <c r="K10" s="164"/>
      <c r="L10" s="164" t="s">
        <v>256</v>
      </c>
      <c r="M10" s="164"/>
      <c r="N10" s="164" t="s">
        <v>358</v>
      </c>
      <c r="O10" s="164" t="s">
        <v>359</v>
      </c>
      <c r="P10" s="164" t="s">
        <v>255</v>
      </c>
      <c r="Q10" s="164"/>
      <c r="R10" s="164" t="s">
        <v>256</v>
      </c>
      <c r="S10" s="164"/>
      <c r="T10" s="164"/>
      <c r="U10" s="164"/>
      <c r="V10" s="164"/>
      <c r="W10" s="164"/>
      <c r="X10" s="164"/>
      <c r="Y10" s="164"/>
    </row>
    <row r="11" spans="1:25" s="21" customFormat="1" ht="57.75" customHeight="1" x14ac:dyDescent="0.25">
      <c r="A11" s="164"/>
      <c r="B11" s="164"/>
      <c r="C11" s="164"/>
      <c r="D11" s="164"/>
      <c r="E11" s="164"/>
      <c r="F11" s="164"/>
      <c r="G11" s="164"/>
      <c r="H11" s="164"/>
      <c r="I11" s="164"/>
      <c r="J11" s="42" t="s">
        <v>254</v>
      </c>
      <c r="K11" s="42" t="s">
        <v>284</v>
      </c>
      <c r="L11" s="42" t="s">
        <v>254</v>
      </c>
      <c r="M11" s="42" t="s">
        <v>284</v>
      </c>
      <c r="N11" s="164"/>
      <c r="O11" s="164"/>
      <c r="P11" s="42" t="s">
        <v>254</v>
      </c>
      <c r="Q11" s="42" t="s">
        <v>284</v>
      </c>
      <c r="R11" s="42" t="s">
        <v>254</v>
      </c>
      <c r="S11" s="42" t="s">
        <v>284</v>
      </c>
      <c r="T11" s="164"/>
      <c r="U11" s="164"/>
      <c r="V11" s="164"/>
      <c r="W11" s="164"/>
      <c r="X11" s="164"/>
      <c r="Y11" s="164"/>
    </row>
    <row r="12" spans="1:25" x14ac:dyDescent="0.3">
      <c r="A12" s="66" t="s">
        <v>18</v>
      </c>
      <c r="B12" s="86" t="s">
        <v>306</v>
      </c>
      <c r="C12" s="66">
        <v>2</v>
      </c>
      <c r="D12" s="66">
        <v>3</v>
      </c>
      <c r="E12" s="66">
        <v>4</v>
      </c>
      <c r="F12" s="66">
        <v>5</v>
      </c>
      <c r="G12" s="66">
        <v>6</v>
      </c>
      <c r="H12" s="66">
        <v>7</v>
      </c>
      <c r="I12" s="66">
        <v>8</v>
      </c>
      <c r="J12" s="66">
        <v>9</v>
      </c>
      <c r="K12" s="66">
        <v>10</v>
      </c>
      <c r="L12" s="66">
        <v>11</v>
      </c>
      <c r="M12" s="66">
        <v>12</v>
      </c>
      <c r="N12" s="66">
        <v>13</v>
      </c>
      <c r="O12" s="66">
        <v>14</v>
      </c>
      <c r="P12" s="66">
        <v>15</v>
      </c>
      <c r="Q12" s="66">
        <v>16</v>
      </c>
      <c r="R12" s="66">
        <v>17</v>
      </c>
      <c r="S12" s="66">
        <v>18</v>
      </c>
      <c r="T12" s="66">
        <v>19</v>
      </c>
      <c r="U12" s="66">
        <v>20</v>
      </c>
      <c r="V12" s="66">
        <v>21</v>
      </c>
      <c r="W12" s="66">
        <v>22</v>
      </c>
      <c r="X12" s="66">
        <v>23</v>
      </c>
      <c r="Y12" s="66">
        <v>24</v>
      </c>
    </row>
    <row r="13" spans="1:25" s="87" customFormat="1" ht="25.5" customHeight="1" x14ac:dyDescent="0.25">
      <c r="A13" s="58" t="s">
        <v>56</v>
      </c>
      <c r="B13" s="59"/>
      <c r="C13" s="59"/>
      <c r="D13" s="59"/>
      <c r="E13" s="59"/>
      <c r="F13" s="59"/>
      <c r="G13" s="59"/>
      <c r="H13" s="59"/>
      <c r="I13" s="59"/>
      <c r="J13" s="59"/>
      <c r="K13" s="59"/>
      <c r="L13" s="59"/>
      <c r="M13" s="59"/>
      <c r="N13" s="59"/>
      <c r="O13" s="59"/>
      <c r="P13" s="59"/>
      <c r="Q13" s="59"/>
      <c r="R13" s="59"/>
      <c r="S13" s="59"/>
      <c r="T13" s="59"/>
      <c r="U13" s="59"/>
      <c r="V13" s="59"/>
      <c r="W13" s="59"/>
      <c r="X13" s="59"/>
      <c r="Y13" s="59"/>
    </row>
    <row r="14" spans="1:25" s="87" customFormat="1" ht="25.5" customHeight="1" x14ac:dyDescent="0.25">
      <c r="A14" s="88" t="s">
        <v>19</v>
      </c>
      <c r="B14" s="61">
        <f t="shared" ref="B14:Y14" si="0">SUM(B13:B13)</f>
        <v>0</v>
      </c>
      <c r="C14" s="61">
        <f t="shared" si="0"/>
        <v>0</v>
      </c>
      <c r="D14" s="61">
        <f t="shared" si="0"/>
        <v>0</v>
      </c>
      <c r="E14" s="61">
        <f t="shared" si="0"/>
        <v>0</v>
      </c>
      <c r="F14" s="61">
        <f t="shared" si="0"/>
        <v>0</v>
      </c>
      <c r="G14" s="61">
        <f t="shared" si="0"/>
        <v>0</v>
      </c>
      <c r="H14" s="61">
        <f t="shared" si="0"/>
        <v>0</v>
      </c>
      <c r="I14" s="61">
        <f t="shared" si="0"/>
        <v>0</v>
      </c>
      <c r="J14" s="61">
        <f t="shared" si="0"/>
        <v>0</v>
      </c>
      <c r="K14" s="61">
        <f t="shared" si="0"/>
        <v>0</v>
      </c>
      <c r="L14" s="61">
        <f t="shared" si="0"/>
        <v>0</v>
      </c>
      <c r="M14" s="61">
        <f t="shared" si="0"/>
        <v>0</v>
      </c>
      <c r="N14" s="61">
        <f t="shared" si="0"/>
        <v>0</v>
      </c>
      <c r="O14" s="61">
        <f t="shared" si="0"/>
        <v>0</v>
      </c>
      <c r="P14" s="61">
        <f t="shared" si="0"/>
        <v>0</v>
      </c>
      <c r="Q14" s="61">
        <f t="shared" si="0"/>
        <v>0</v>
      </c>
      <c r="R14" s="61">
        <f t="shared" si="0"/>
        <v>0</v>
      </c>
      <c r="S14" s="61">
        <f t="shared" si="0"/>
        <v>0</v>
      </c>
      <c r="T14" s="61">
        <f t="shared" si="0"/>
        <v>0</v>
      </c>
      <c r="U14" s="61">
        <f t="shared" si="0"/>
        <v>0</v>
      </c>
      <c r="V14" s="61">
        <f t="shared" si="0"/>
        <v>0</v>
      </c>
      <c r="W14" s="61">
        <f t="shared" si="0"/>
        <v>0</v>
      </c>
      <c r="X14" s="61">
        <f t="shared" si="0"/>
        <v>0</v>
      </c>
      <c r="Y14" s="61">
        <f t="shared" si="0"/>
        <v>0</v>
      </c>
    </row>
    <row r="15" spans="1:25" s="34" customFormat="1" ht="11.5" x14ac:dyDescent="0.25">
      <c r="A15" s="84"/>
      <c r="B15" s="85"/>
      <c r="C15" s="85"/>
      <c r="D15" s="85"/>
      <c r="E15" s="85"/>
      <c r="F15" s="85"/>
      <c r="G15" s="85"/>
      <c r="H15" s="85"/>
      <c r="I15" s="85"/>
      <c r="J15" s="85"/>
      <c r="K15" s="85"/>
      <c r="L15" s="85"/>
      <c r="M15" s="85"/>
      <c r="N15" s="85"/>
      <c r="O15" s="85"/>
      <c r="P15" s="85"/>
      <c r="Q15" s="85"/>
      <c r="R15" s="85"/>
      <c r="S15" s="85"/>
      <c r="T15" s="85"/>
      <c r="U15" s="85"/>
      <c r="V15" s="85"/>
      <c r="W15" s="85"/>
      <c r="X15" s="85"/>
      <c r="Y15" s="85"/>
    </row>
    <row r="16" spans="1:25" x14ac:dyDescent="0.3">
      <c r="A16" s="13"/>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1" x14ac:dyDescent="0.3">
      <c r="A17" s="15" t="s">
        <v>224</v>
      </c>
    </row>
    <row r="18" spans="1:1" x14ac:dyDescent="0.3">
      <c r="A18" s="8"/>
    </row>
    <row r="19" spans="1:1" x14ac:dyDescent="0.3">
      <c r="A19" s="16" t="s">
        <v>20</v>
      </c>
    </row>
    <row r="20" spans="1:1" x14ac:dyDescent="0.3">
      <c r="A20" s="8" t="s">
        <v>21</v>
      </c>
    </row>
    <row r="21" spans="1:1" x14ac:dyDescent="0.3">
      <c r="A21" s="8" t="s">
        <v>360</v>
      </c>
    </row>
    <row r="22" spans="1:1" x14ac:dyDescent="0.3">
      <c r="A22" s="8" t="s">
        <v>361</v>
      </c>
    </row>
    <row r="23" spans="1:1" x14ac:dyDescent="0.3">
      <c r="A23" s="8" t="s">
        <v>362</v>
      </c>
    </row>
    <row r="24" spans="1:1" x14ac:dyDescent="0.3">
      <c r="A24" s="8" t="s">
        <v>363</v>
      </c>
    </row>
    <row r="25" spans="1:1" x14ac:dyDescent="0.3">
      <c r="A25" s="8" t="s">
        <v>364</v>
      </c>
    </row>
    <row r="26" spans="1:1" x14ac:dyDescent="0.3">
      <c r="A26" s="8" t="s">
        <v>365</v>
      </c>
    </row>
    <row r="27" spans="1:1" x14ac:dyDescent="0.3">
      <c r="A27" s="8" t="s">
        <v>236</v>
      </c>
    </row>
  </sheetData>
  <mergeCells count="32">
    <mergeCell ref="X9:X11"/>
    <mergeCell ref="A8:A11"/>
    <mergeCell ref="B8:B11"/>
    <mergeCell ref="C8:C11"/>
    <mergeCell ref="D8:G8"/>
    <mergeCell ref="H8:S8"/>
    <mergeCell ref="T8:V8"/>
    <mergeCell ref="D10:D11"/>
    <mergeCell ref="E10:E11"/>
    <mergeCell ref="F10:F11"/>
    <mergeCell ref="G10:G11"/>
    <mergeCell ref="N9:S9"/>
    <mergeCell ref="T9:T11"/>
    <mergeCell ref="U9:U11"/>
    <mergeCell ref="V9:V11"/>
    <mergeCell ref="W9:W11"/>
    <mergeCell ref="P10:Q10"/>
    <mergeCell ref="R10:S10"/>
    <mergeCell ref="A4:Y4"/>
    <mergeCell ref="A5:Y5"/>
    <mergeCell ref="A6:Y6"/>
    <mergeCell ref="Y9:Y11"/>
    <mergeCell ref="H10:H11"/>
    <mergeCell ref="I10:I11"/>
    <mergeCell ref="J10:K10"/>
    <mergeCell ref="L10:M10"/>
    <mergeCell ref="N10:N11"/>
    <mergeCell ref="O10:O11"/>
    <mergeCell ref="W8:Y8"/>
    <mergeCell ref="D9:E9"/>
    <mergeCell ref="F9:G9"/>
    <mergeCell ref="H9:M9"/>
  </mergeCells>
  <pageMargins left="0.24" right="0.19" top="0.63" bottom="1.79" header="0.49"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L24"/>
  <sheetViews>
    <sheetView topLeftCell="A18" zoomScaleNormal="100" workbookViewId="0">
      <selection activeCell="I19" sqref="I19"/>
    </sheetView>
  </sheetViews>
  <sheetFormatPr defaultRowHeight="11.5" x14ac:dyDescent="0.35"/>
  <cols>
    <col min="1" max="1" width="3.81640625" style="90" customWidth="1"/>
    <col min="2" max="2" width="19" style="90" customWidth="1"/>
    <col min="3" max="3" width="28.453125" style="90" customWidth="1"/>
    <col min="4" max="4" width="11" style="90" customWidth="1"/>
    <col min="5" max="7" width="6" style="90" customWidth="1"/>
    <col min="8" max="8" width="26.453125" style="90" customWidth="1"/>
    <col min="9" max="9" width="25.453125" style="90" customWidth="1"/>
    <col min="10" max="11" width="9" style="90" customWidth="1"/>
    <col min="12" max="240" width="9.1796875" style="90"/>
    <col min="241" max="241" width="3.81640625" style="90" customWidth="1"/>
    <col min="242" max="242" width="23" style="90" customWidth="1"/>
    <col min="243" max="243" width="26.1796875" style="90" customWidth="1"/>
    <col min="244" max="244" width="9.81640625" style="90" customWidth="1"/>
    <col min="245" max="245" width="4.1796875" style="90" customWidth="1"/>
    <col min="246" max="246" width="6.7265625" style="90" customWidth="1"/>
    <col min="247" max="247" width="4.81640625" style="90" customWidth="1"/>
    <col min="248" max="248" width="37.7265625" style="90" customWidth="1"/>
    <col min="249" max="249" width="36" style="90" bestFit="1" customWidth="1"/>
    <col min="250" max="250" width="5" style="90" customWidth="1"/>
    <col min="251" max="256" width="9.1796875" style="90" customWidth="1"/>
    <col min="257" max="257" width="10.54296875" style="90" customWidth="1"/>
    <col min="258" max="258" width="9.1796875" style="90" customWidth="1"/>
    <col min="259" max="496" width="9.1796875" style="90"/>
    <col min="497" max="497" width="3.81640625" style="90" customWidth="1"/>
    <col min="498" max="498" width="23" style="90" customWidth="1"/>
    <col min="499" max="499" width="26.1796875" style="90" customWidth="1"/>
    <col min="500" max="500" width="9.81640625" style="90" customWidth="1"/>
    <col min="501" max="501" width="4.1796875" style="90" customWidth="1"/>
    <col min="502" max="502" width="6.7265625" style="90" customWidth="1"/>
    <col min="503" max="503" width="4.81640625" style="90" customWidth="1"/>
    <col min="504" max="504" width="37.7265625" style="90" customWidth="1"/>
    <col min="505" max="505" width="36" style="90" bestFit="1" customWidth="1"/>
    <col min="506" max="506" width="5" style="90" customWidth="1"/>
    <col min="507" max="512" width="9.1796875" style="90" customWidth="1"/>
    <col min="513" max="513" width="10.54296875" style="90" customWidth="1"/>
    <col min="514" max="514" width="9.1796875" style="90" customWidth="1"/>
    <col min="515" max="752" width="9.1796875" style="90"/>
    <col min="753" max="753" width="3.81640625" style="90" customWidth="1"/>
    <col min="754" max="754" width="23" style="90" customWidth="1"/>
    <col min="755" max="755" width="26.1796875" style="90" customWidth="1"/>
    <col min="756" max="756" width="9.81640625" style="90" customWidth="1"/>
    <col min="757" max="757" width="4.1796875" style="90" customWidth="1"/>
    <col min="758" max="758" width="6.7265625" style="90" customWidth="1"/>
    <col min="759" max="759" width="4.81640625" style="90" customWidth="1"/>
    <col min="760" max="760" width="37.7265625" style="90" customWidth="1"/>
    <col min="761" max="761" width="36" style="90" bestFit="1" customWidth="1"/>
    <col min="762" max="762" width="5" style="90" customWidth="1"/>
    <col min="763" max="768" width="9.1796875" style="90" customWidth="1"/>
    <col min="769" max="769" width="10.54296875" style="90" customWidth="1"/>
    <col min="770" max="770" width="9.1796875" style="90" customWidth="1"/>
    <col min="771" max="1008" width="9.1796875" style="90"/>
    <col min="1009" max="1009" width="3.81640625" style="90" customWidth="1"/>
    <col min="1010" max="1010" width="23" style="90" customWidth="1"/>
    <col min="1011" max="1011" width="26.1796875" style="90" customWidth="1"/>
    <col min="1012" max="1012" width="9.81640625" style="90" customWidth="1"/>
    <col min="1013" max="1013" width="4.1796875" style="90" customWidth="1"/>
    <col min="1014" max="1014" width="6.7265625" style="90" customWidth="1"/>
    <col min="1015" max="1015" width="4.81640625" style="90" customWidth="1"/>
    <col min="1016" max="1016" width="37.7265625" style="90" customWidth="1"/>
    <col min="1017" max="1017" width="36" style="90" bestFit="1" customWidth="1"/>
    <col min="1018" max="1018" width="5" style="90" customWidth="1"/>
    <col min="1019" max="1024" width="9.1796875" style="90" customWidth="1"/>
    <col min="1025" max="1025" width="10.54296875" style="90" customWidth="1"/>
    <col min="1026" max="1026" width="9.1796875" style="90" customWidth="1"/>
    <col min="1027" max="1264" width="9.1796875" style="90"/>
    <col min="1265" max="1265" width="3.81640625" style="90" customWidth="1"/>
    <col min="1266" max="1266" width="23" style="90" customWidth="1"/>
    <col min="1267" max="1267" width="26.1796875" style="90" customWidth="1"/>
    <col min="1268" max="1268" width="9.81640625" style="90" customWidth="1"/>
    <col min="1269" max="1269" width="4.1796875" style="90" customWidth="1"/>
    <col min="1270" max="1270" width="6.7265625" style="90" customWidth="1"/>
    <col min="1271" max="1271" width="4.81640625" style="90" customWidth="1"/>
    <col min="1272" max="1272" width="37.7265625" style="90" customWidth="1"/>
    <col min="1273" max="1273" width="36" style="90" bestFit="1" customWidth="1"/>
    <col min="1274" max="1274" width="5" style="90" customWidth="1"/>
    <col min="1275" max="1280" width="9.1796875" style="90" customWidth="1"/>
    <col min="1281" max="1281" width="10.54296875" style="90" customWidth="1"/>
    <col min="1282" max="1282" width="9.1796875" style="90" customWidth="1"/>
    <col min="1283" max="1520" width="9.1796875" style="90"/>
    <col min="1521" max="1521" width="3.81640625" style="90" customWidth="1"/>
    <col min="1522" max="1522" width="23" style="90" customWidth="1"/>
    <col min="1523" max="1523" width="26.1796875" style="90" customWidth="1"/>
    <col min="1524" max="1524" width="9.81640625" style="90" customWidth="1"/>
    <col min="1525" max="1525" width="4.1796875" style="90" customWidth="1"/>
    <col min="1526" max="1526" width="6.7265625" style="90" customWidth="1"/>
    <col min="1527" max="1527" width="4.81640625" style="90" customWidth="1"/>
    <col min="1528" max="1528" width="37.7265625" style="90" customWidth="1"/>
    <col min="1529" max="1529" width="36" style="90" bestFit="1" customWidth="1"/>
    <col min="1530" max="1530" width="5" style="90" customWidth="1"/>
    <col min="1531" max="1536" width="9.1796875" style="90" customWidth="1"/>
    <col min="1537" max="1537" width="10.54296875" style="90" customWidth="1"/>
    <col min="1538" max="1538" width="9.1796875" style="90" customWidth="1"/>
    <col min="1539" max="1776" width="9.1796875" style="90"/>
    <col min="1777" max="1777" width="3.81640625" style="90" customWidth="1"/>
    <col min="1778" max="1778" width="23" style="90" customWidth="1"/>
    <col min="1779" max="1779" width="26.1796875" style="90" customWidth="1"/>
    <col min="1780" max="1780" width="9.81640625" style="90" customWidth="1"/>
    <col min="1781" max="1781" width="4.1796875" style="90" customWidth="1"/>
    <col min="1782" max="1782" width="6.7265625" style="90" customWidth="1"/>
    <col min="1783" max="1783" width="4.81640625" style="90" customWidth="1"/>
    <col min="1784" max="1784" width="37.7265625" style="90" customWidth="1"/>
    <col min="1785" max="1785" width="36" style="90" bestFit="1" customWidth="1"/>
    <col min="1786" max="1786" width="5" style="90" customWidth="1"/>
    <col min="1787" max="1792" width="9.1796875" style="90" customWidth="1"/>
    <col min="1793" max="1793" width="10.54296875" style="90" customWidth="1"/>
    <col min="1794" max="1794" width="9.1796875" style="90" customWidth="1"/>
    <col min="1795" max="2032" width="9.1796875" style="90"/>
    <col min="2033" max="2033" width="3.81640625" style="90" customWidth="1"/>
    <col min="2034" max="2034" width="23" style="90" customWidth="1"/>
    <col min="2035" max="2035" width="26.1796875" style="90" customWidth="1"/>
    <col min="2036" max="2036" width="9.81640625" style="90" customWidth="1"/>
    <col min="2037" max="2037" width="4.1796875" style="90" customWidth="1"/>
    <col min="2038" max="2038" width="6.7265625" style="90" customWidth="1"/>
    <col min="2039" max="2039" width="4.81640625" style="90" customWidth="1"/>
    <col min="2040" max="2040" width="37.7265625" style="90" customWidth="1"/>
    <col min="2041" max="2041" width="36" style="90" bestFit="1" customWidth="1"/>
    <col min="2042" max="2042" width="5" style="90" customWidth="1"/>
    <col min="2043" max="2048" width="9.1796875" style="90" customWidth="1"/>
    <col min="2049" max="2049" width="10.54296875" style="90" customWidth="1"/>
    <col min="2050" max="2050" width="9.1796875" style="90" customWidth="1"/>
    <col min="2051" max="2288" width="9.1796875" style="90"/>
    <col min="2289" max="2289" width="3.81640625" style="90" customWidth="1"/>
    <col min="2290" max="2290" width="23" style="90" customWidth="1"/>
    <col min="2291" max="2291" width="26.1796875" style="90" customWidth="1"/>
    <col min="2292" max="2292" width="9.81640625" style="90" customWidth="1"/>
    <col min="2293" max="2293" width="4.1796875" style="90" customWidth="1"/>
    <col min="2294" max="2294" width="6.7265625" style="90" customWidth="1"/>
    <col min="2295" max="2295" width="4.81640625" style="90" customWidth="1"/>
    <col min="2296" max="2296" width="37.7265625" style="90" customWidth="1"/>
    <col min="2297" max="2297" width="36" style="90" bestFit="1" customWidth="1"/>
    <col min="2298" max="2298" width="5" style="90" customWidth="1"/>
    <col min="2299" max="2304" width="9.1796875" style="90" customWidth="1"/>
    <col min="2305" max="2305" width="10.54296875" style="90" customWidth="1"/>
    <col min="2306" max="2306" width="9.1796875" style="90" customWidth="1"/>
    <col min="2307" max="2544" width="9.1796875" style="90"/>
    <col min="2545" max="2545" width="3.81640625" style="90" customWidth="1"/>
    <col min="2546" max="2546" width="23" style="90" customWidth="1"/>
    <col min="2547" max="2547" width="26.1796875" style="90" customWidth="1"/>
    <col min="2548" max="2548" width="9.81640625" style="90" customWidth="1"/>
    <col min="2549" max="2549" width="4.1796875" style="90" customWidth="1"/>
    <col min="2550" max="2550" width="6.7265625" style="90" customWidth="1"/>
    <col min="2551" max="2551" width="4.81640625" style="90" customWidth="1"/>
    <col min="2552" max="2552" width="37.7265625" style="90" customWidth="1"/>
    <col min="2553" max="2553" width="36" style="90" bestFit="1" customWidth="1"/>
    <col min="2554" max="2554" width="5" style="90" customWidth="1"/>
    <col min="2555" max="2560" width="9.1796875" style="90" customWidth="1"/>
    <col min="2561" max="2561" width="10.54296875" style="90" customWidth="1"/>
    <col min="2562" max="2562" width="9.1796875" style="90" customWidth="1"/>
    <col min="2563" max="2800" width="9.1796875" style="90"/>
    <col min="2801" max="2801" width="3.81640625" style="90" customWidth="1"/>
    <col min="2802" max="2802" width="23" style="90" customWidth="1"/>
    <col min="2803" max="2803" width="26.1796875" style="90" customWidth="1"/>
    <col min="2804" max="2804" width="9.81640625" style="90" customWidth="1"/>
    <col min="2805" max="2805" width="4.1796875" style="90" customWidth="1"/>
    <col min="2806" max="2806" width="6.7265625" style="90" customWidth="1"/>
    <col min="2807" max="2807" width="4.81640625" style="90" customWidth="1"/>
    <col min="2808" max="2808" width="37.7265625" style="90" customWidth="1"/>
    <col min="2809" max="2809" width="36" style="90" bestFit="1" customWidth="1"/>
    <col min="2810" max="2810" width="5" style="90" customWidth="1"/>
    <col min="2811" max="2816" width="9.1796875" style="90" customWidth="1"/>
    <col min="2817" max="2817" width="10.54296875" style="90" customWidth="1"/>
    <col min="2818" max="2818" width="9.1796875" style="90" customWidth="1"/>
    <col min="2819" max="3056" width="9.1796875" style="90"/>
    <col min="3057" max="3057" width="3.81640625" style="90" customWidth="1"/>
    <col min="3058" max="3058" width="23" style="90" customWidth="1"/>
    <col min="3059" max="3059" width="26.1796875" style="90" customWidth="1"/>
    <col min="3060" max="3060" width="9.81640625" style="90" customWidth="1"/>
    <col min="3061" max="3061" width="4.1796875" style="90" customWidth="1"/>
    <col min="3062" max="3062" width="6.7265625" style="90" customWidth="1"/>
    <col min="3063" max="3063" width="4.81640625" style="90" customWidth="1"/>
    <col min="3064" max="3064" width="37.7265625" style="90" customWidth="1"/>
    <col min="3065" max="3065" width="36" style="90" bestFit="1" customWidth="1"/>
    <col min="3066" max="3066" width="5" style="90" customWidth="1"/>
    <col min="3067" max="3072" width="9.1796875" style="90" customWidth="1"/>
    <col min="3073" max="3073" width="10.54296875" style="90" customWidth="1"/>
    <col min="3074" max="3074" width="9.1796875" style="90" customWidth="1"/>
    <col min="3075" max="3312" width="9.1796875" style="90"/>
    <col min="3313" max="3313" width="3.81640625" style="90" customWidth="1"/>
    <col min="3314" max="3314" width="23" style="90" customWidth="1"/>
    <col min="3315" max="3315" width="26.1796875" style="90" customWidth="1"/>
    <col min="3316" max="3316" width="9.81640625" style="90" customWidth="1"/>
    <col min="3317" max="3317" width="4.1796875" style="90" customWidth="1"/>
    <col min="3318" max="3318" width="6.7265625" style="90" customWidth="1"/>
    <col min="3319" max="3319" width="4.81640625" style="90" customWidth="1"/>
    <col min="3320" max="3320" width="37.7265625" style="90" customWidth="1"/>
    <col min="3321" max="3321" width="36" style="90" bestFit="1" customWidth="1"/>
    <col min="3322" max="3322" width="5" style="90" customWidth="1"/>
    <col min="3323" max="3328" width="9.1796875" style="90" customWidth="1"/>
    <col min="3329" max="3329" width="10.54296875" style="90" customWidth="1"/>
    <col min="3330" max="3330" width="9.1796875" style="90" customWidth="1"/>
    <col min="3331" max="3568" width="9.1796875" style="90"/>
    <col min="3569" max="3569" width="3.81640625" style="90" customWidth="1"/>
    <col min="3570" max="3570" width="23" style="90" customWidth="1"/>
    <col min="3571" max="3571" width="26.1796875" style="90" customWidth="1"/>
    <col min="3572" max="3572" width="9.81640625" style="90" customWidth="1"/>
    <col min="3573" max="3573" width="4.1796875" style="90" customWidth="1"/>
    <col min="3574" max="3574" width="6.7265625" style="90" customWidth="1"/>
    <col min="3575" max="3575" width="4.81640625" style="90" customWidth="1"/>
    <col min="3576" max="3576" width="37.7265625" style="90" customWidth="1"/>
    <col min="3577" max="3577" width="36" style="90" bestFit="1" customWidth="1"/>
    <col min="3578" max="3578" width="5" style="90" customWidth="1"/>
    <col min="3579" max="3584" width="9.1796875" style="90" customWidth="1"/>
    <col min="3585" max="3585" width="10.54296875" style="90" customWidth="1"/>
    <col min="3586" max="3586" width="9.1796875" style="90" customWidth="1"/>
    <col min="3587" max="3824" width="9.1796875" style="90"/>
    <col min="3825" max="3825" width="3.81640625" style="90" customWidth="1"/>
    <col min="3826" max="3826" width="23" style="90" customWidth="1"/>
    <col min="3827" max="3827" width="26.1796875" style="90" customWidth="1"/>
    <col min="3828" max="3828" width="9.81640625" style="90" customWidth="1"/>
    <col min="3829" max="3829" width="4.1796875" style="90" customWidth="1"/>
    <col min="3830" max="3830" width="6.7265625" style="90" customWidth="1"/>
    <col min="3831" max="3831" width="4.81640625" style="90" customWidth="1"/>
    <col min="3832" max="3832" width="37.7265625" style="90" customWidth="1"/>
    <col min="3833" max="3833" width="36" style="90" bestFit="1" customWidth="1"/>
    <col min="3834" max="3834" width="5" style="90" customWidth="1"/>
    <col min="3835" max="3840" width="9.1796875" style="90" customWidth="1"/>
    <col min="3841" max="3841" width="10.54296875" style="90" customWidth="1"/>
    <col min="3842" max="3842" width="9.1796875" style="90" customWidth="1"/>
    <col min="3843" max="4080" width="9.1796875" style="90"/>
    <col min="4081" max="4081" width="3.81640625" style="90" customWidth="1"/>
    <col min="4082" max="4082" width="23" style="90" customWidth="1"/>
    <col min="4083" max="4083" width="26.1796875" style="90" customWidth="1"/>
    <col min="4084" max="4084" width="9.81640625" style="90" customWidth="1"/>
    <col min="4085" max="4085" width="4.1796875" style="90" customWidth="1"/>
    <col min="4086" max="4086" width="6.7265625" style="90" customWidth="1"/>
    <col min="4087" max="4087" width="4.81640625" style="90" customWidth="1"/>
    <col min="4088" max="4088" width="37.7265625" style="90" customWidth="1"/>
    <col min="4089" max="4089" width="36" style="90" bestFit="1" customWidth="1"/>
    <col min="4090" max="4090" width="5" style="90" customWidth="1"/>
    <col min="4091" max="4096" width="9.1796875" style="90" customWidth="1"/>
    <col min="4097" max="4097" width="10.54296875" style="90" customWidth="1"/>
    <col min="4098" max="4098" width="9.1796875" style="90" customWidth="1"/>
    <col min="4099" max="4336" width="9.1796875" style="90"/>
    <col min="4337" max="4337" width="3.81640625" style="90" customWidth="1"/>
    <col min="4338" max="4338" width="23" style="90" customWidth="1"/>
    <col min="4339" max="4339" width="26.1796875" style="90" customWidth="1"/>
    <col min="4340" max="4340" width="9.81640625" style="90" customWidth="1"/>
    <col min="4341" max="4341" width="4.1796875" style="90" customWidth="1"/>
    <col min="4342" max="4342" width="6.7265625" style="90" customWidth="1"/>
    <col min="4343" max="4343" width="4.81640625" style="90" customWidth="1"/>
    <col min="4344" max="4344" width="37.7265625" style="90" customWidth="1"/>
    <col min="4345" max="4345" width="36" style="90" bestFit="1" customWidth="1"/>
    <col min="4346" max="4346" width="5" style="90" customWidth="1"/>
    <col min="4347" max="4352" width="9.1796875" style="90" customWidth="1"/>
    <col min="4353" max="4353" width="10.54296875" style="90" customWidth="1"/>
    <col min="4354" max="4354" width="9.1796875" style="90" customWidth="1"/>
    <col min="4355" max="4592" width="9.1796875" style="90"/>
    <col min="4593" max="4593" width="3.81640625" style="90" customWidth="1"/>
    <col min="4594" max="4594" width="23" style="90" customWidth="1"/>
    <col min="4595" max="4595" width="26.1796875" style="90" customWidth="1"/>
    <col min="4596" max="4596" width="9.81640625" style="90" customWidth="1"/>
    <col min="4597" max="4597" width="4.1796875" style="90" customWidth="1"/>
    <col min="4598" max="4598" width="6.7265625" style="90" customWidth="1"/>
    <col min="4599" max="4599" width="4.81640625" style="90" customWidth="1"/>
    <col min="4600" max="4600" width="37.7265625" style="90" customWidth="1"/>
    <col min="4601" max="4601" width="36" style="90" bestFit="1" customWidth="1"/>
    <col min="4602" max="4602" width="5" style="90" customWidth="1"/>
    <col min="4603" max="4608" width="9.1796875" style="90" customWidth="1"/>
    <col min="4609" max="4609" width="10.54296875" style="90" customWidth="1"/>
    <col min="4610" max="4610" width="9.1796875" style="90" customWidth="1"/>
    <col min="4611" max="4848" width="9.1796875" style="90"/>
    <col min="4849" max="4849" width="3.81640625" style="90" customWidth="1"/>
    <col min="4850" max="4850" width="23" style="90" customWidth="1"/>
    <col min="4851" max="4851" width="26.1796875" style="90" customWidth="1"/>
    <col min="4852" max="4852" width="9.81640625" style="90" customWidth="1"/>
    <col min="4853" max="4853" width="4.1796875" style="90" customWidth="1"/>
    <col min="4854" max="4854" width="6.7265625" style="90" customWidth="1"/>
    <col min="4855" max="4855" width="4.81640625" style="90" customWidth="1"/>
    <col min="4856" max="4856" width="37.7265625" style="90" customWidth="1"/>
    <col min="4857" max="4857" width="36" style="90" bestFit="1" customWidth="1"/>
    <col min="4858" max="4858" width="5" style="90" customWidth="1"/>
    <col min="4859" max="4864" width="9.1796875" style="90" customWidth="1"/>
    <col min="4865" max="4865" width="10.54296875" style="90" customWidth="1"/>
    <col min="4866" max="4866" width="9.1796875" style="90" customWidth="1"/>
    <col min="4867" max="5104" width="9.1796875" style="90"/>
    <col min="5105" max="5105" width="3.81640625" style="90" customWidth="1"/>
    <col min="5106" max="5106" width="23" style="90" customWidth="1"/>
    <col min="5107" max="5107" width="26.1796875" style="90" customWidth="1"/>
    <col min="5108" max="5108" width="9.81640625" style="90" customWidth="1"/>
    <col min="5109" max="5109" width="4.1796875" style="90" customWidth="1"/>
    <col min="5110" max="5110" width="6.7265625" style="90" customWidth="1"/>
    <col min="5111" max="5111" width="4.81640625" style="90" customWidth="1"/>
    <col min="5112" max="5112" width="37.7265625" style="90" customWidth="1"/>
    <col min="5113" max="5113" width="36" style="90" bestFit="1" customWidth="1"/>
    <col min="5114" max="5114" width="5" style="90" customWidth="1"/>
    <col min="5115" max="5120" width="9.1796875" style="90" customWidth="1"/>
    <col min="5121" max="5121" width="10.54296875" style="90" customWidth="1"/>
    <col min="5122" max="5122" width="9.1796875" style="90" customWidth="1"/>
    <col min="5123" max="5360" width="9.1796875" style="90"/>
    <col min="5361" max="5361" width="3.81640625" style="90" customWidth="1"/>
    <col min="5362" max="5362" width="23" style="90" customWidth="1"/>
    <col min="5363" max="5363" width="26.1796875" style="90" customWidth="1"/>
    <col min="5364" max="5364" width="9.81640625" style="90" customWidth="1"/>
    <col min="5365" max="5365" width="4.1796875" style="90" customWidth="1"/>
    <col min="5366" max="5366" width="6.7265625" style="90" customWidth="1"/>
    <col min="5367" max="5367" width="4.81640625" style="90" customWidth="1"/>
    <col min="5368" max="5368" width="37.7265625" style="90" customWidth="1"/>
    <col min="5369" max="5369" width="36" style="90" bestFit="1" customWidth="1"/>
    <col min="5370" max="5370" width="5" style="90" customWidth="1"/>
    <col min="5371" max="5376" width="9.1796875" style="90" customWidth="1"/>
    <col min="5377" max="5377" width="10.54296875" style="90" customWidth="1"/>
    <col min="5378" max="5378" width="9.1796875" style="90" customWidth="1"/>
    <col min="5379" max="5616" width="9.1796875" style="90"/>
    <col min="5617" max="5617" width="3.81640625" style="90" customWidth="1"/>
    <col min="5618" max="5618" width="23" style="90" customWidth="1"/>
    <col min="5619" max="5619" width="26.1796875" style="90" customWidth="1"/>
    <col min="5620" max="5620" width="9.81640625" style="90" customWidth="1"/>
    <col min="5621" max="5621" width="4.1796875" style="90" customWidth="1"/>
    <col min="5622" max="5622" width="6.7265625" style="90" customWidth="1"/>
    <col min="5623" max="5623" width="4.81640625" style="90" customWidth="1"/>
    <col min="5624" max="5624" width="37.7265625" style="90" customWidth="1"/>
    <col min="5625" max="5625" width="36" style="90" bestFit="1" customWidth="1"/>
    <col min="5626" max="5626" width="5" style="90" customWidth="1"/>
    <col min="5627" max="5632" width="9.1796875" style="90" customWidth="1"/>
    <col min="5633" max="5633" width="10.54296875" style="90" customWidth="1"/>
    <col min="5634" max="5634" width="9.1796875" style="90" customWidth="1"/>
    <col min="5635" max="5872" width="9.1796875" style="90"/>
    <col min="5873" max="5873" width="3.81640625" style="90" customWidth="1"/>
    <col min="5874" max="5874" width="23" style="90" customWidth="1"/>
    <col min="5875" max="5875" width="26.1796875" style="90" customWidth="1"/>
    <col min="5876" max="5876" width="9.81640625" style="90" customWidth="1"/>
    <col min="5877" max="5877" width="4.1796875" style="90" customWidth="1"/>
    <col min="5878" max="5878" width="6.7265625" style="90" customWidth="1"/>
    <col min="5879" max="5879" width="4.81640625" style="90" customWidth="1"/>
    <col min="5880" max="5880" width="37.7265625" style="90" customWidth="1"/>
    <col min="5881" max="5881" width="36" style="90" bestFit="1" customWidth="1"/>
    <col min="5882" max="5882" width="5" style="90" customWidth="1"/>
    <col min="5883" max="5888" width="9.1796875" style="90" customWidth="1"/>
    <col min="5889" max="5889" width="10.54296875" style="90" customWidth="1"/>
    <col min="5890" max="5890" width="9.1796875" style="90" customWidth="1"/>
    <col min="5891" max="6128" width="9.1796875" style="90"/>
    <col min="6129" max="6129" width="3.81640625" style="90" customWidth="1"/>
    <col min="6130" max="6130" width="23" style="90" customWidth="1"/>
    <col min="6131" max="6131" width="26.1796875" style="90" customWidth="1"/>
    <col min="6132" max="6132" width="9.81640625" style="90" customWidth="1"/>
    <col min="6133" max="6133" width="4.1796875" style="90" customWidth="1"/>
    <col min="6134" max="6134" width="6.7265625" style="90" customWidth="1"/>
    <col min="6135" max="6135" width="4.81640625" style="90" customWidth="1"/>
    <col min="6136" max="6136" width="37.7265625" style="90" customWidth="1"/>
    <col min="6137" max="6137" width="36" style="90" bestFit="1" customWidth="1"/>
    <col min="6138" max="6138" width="5" style="90" customWidth="1"/>
    <col min="6139" max="6144" width="9.1796875" style="90" customWidth="1"/>
    <col min="6145" max="6145" width="10.54296875" style="90" customWidth="1"/>
    <col min="6146" max="6146" width="9.1796875" style="90" customWidth="1"/>
    <col min="6147" max="6384" width="9.1796875" style="90"/>
    <col min="6385" max="6385" width="3.81640625" style="90" customWidth="1"/>
    <col min="6386" max="6386" width="23" style="90" customWidth="1"/>
    <col min="6387" max="6387" width="26.1796875" style="90" customWidth="1"/>
    <col min="6388" max="6388" width="9.81640625" style="90" customWidth="1"/>
    <col min="6389" max="6389" width="4.1796875" style="90" customWidth="1"/>
    <col min="6390" max="6390" width="6.7265625" style="90" customWidth="1"/>
    <col min="6391" max="6391" width="4.81640625" style="90" customWidth="1"/>
    <col min="6392" max="6392" width="37.7265625" style="90" customWidth="1"/>
    <col min="6393" max="6393" width="36" style="90" bestFit="1" customWidth="1"/>
    <col min="6394" max="6394" width="5" style="90" customWidth="1"/>
    <col min="6395" max="6400" width="9.1796875" style="90" customWidth="1"/>
    <col min="6401" max="6401" width="10.54296875" style="90" customWidth="1"/>
    <col min="6402" max="6402" width="9.1796875" style="90" customWidth="1"/>
    <col min="6403" max="6640" width="9.1796875" style="90"/>
    <col min="6641" max="6641" width="3.81640625" style="90" customWidth="1"/>
    <col min="6642" max="6642" width="23" style="90" customWidth="1"/>
    <col min="6643" max="6643" width="26.1796875" style="90" customWidth="1"/>
    <col min="6644" max="6644" width="9.81640625" style="90" customWidth="1"/>
    <col min="6645" max="6645" width="4.1796875" style="90" customWidth="1"/>
    <col min="6646" max="6646" width="6.7265625" style="90" customWidth="1"/>
    <col min="6647" max="6647" width="4.81640625" style="90" customWidth="1"/>
    <col min="6648" max="6648" width="37.7265625" style="90" customWidth="1"/>
    <col min="6649" max="6649" width="36" style="90" bestFit="1" customWidth="1"/>
    <col min="6650" max="6650" width="5" style="90" customWidth="1"/>
    <col min="6651" max="6656" width="9.1796875" style="90" customWidth="1"/>
    <col min="6657" max="6657" width="10.54296875" style="90" customWidth="1"/>
    <col min="6658" max="6658" width="9.1796875" style="90" customWidth="1"/>
    <col min="6659" max="6896" width="9.1796875" style="90"/>
    <col min="6897" max="6897" width="3.81640625" style="90" customWidth="1"/>
    <col min="6898" max="6898" width="23" style="90" customWidth="1"/>
    <col min="6899" max="6899" width="26.1796875" style="90" customWidth="1"/>
    <col min="6900" max="6900" width="9.81640625" style="90" customWidth="1"/>
    <col min="6901" max="6901" width="4.1796875" style="90" customWidth="1"/>
    <col min="6902" max="6902" width="6.7265625" style="90" customWidth="1"/>
    <col min="6903" max="6903" width="4.81640625" style="90" customWidth="1"/>
    <col min="6904" max="6904" width="37.7265625" style="90" customWidth="1"/>
    <col min="6905" max="6905" width="36" style="90" bestFit="1" customWidth="1"/>
    <col min="6906" max="6906" width="5" style="90" customWidth="1"/>
    <col min="6907" max="6912" width="9.1796875" style="90" customWidth="1"/>
    <col min="6913" max="6913" width="10.54296875" style="90" customWidth="1"/>
    <col min="6914" max="6914" width="9.1796875" style="90" customWidth="1"/>
    <col min="6915" max="7152" width="9.1796875" style="90"/>
    <col min="7153" max="7153" width="3.81640625" style="90" customWidth="1"/>
    <col min="7154" max="7154" width="23" style="90" customWidth="1"/>
    <col min="7155" max="7155" width="26.1796875" style="90" customWidth="1"/>
    <col min="7156" max="7156" width="9.81640625" style="90" customWidth="1"/>
    <col min="7157" max="7157" width="4.1796875" style="90" customWidth="1"/>
    <col min="7158" max="7158" width="6.7265625" style="90" customWidth="1"/>
    <col min="7159" max="7159" width="4.81640625" style="90" customWidth="1"/>
    <col min="7160" max="7160" width="37.7265625" style="90" customWidth="1"/>
    <col min="7161" max="7161" width="36" style="90" bestFit="1" customWidth="1"/>
    <col min="7162" max="7162" width="5" style="90" customWidth="1"/>
    <col min="7163" max="7168" width="9.1796875" style="90" customWidth="1"/>
    <col min="7169" max="7169" width="10.54296875" style="90" customWidth="1"/>
    <col min="7170" max="7170" width="9.1796875" style="90" customWidth="1"/>
    <col min="7171" max="7408" width="9.1796875" style="90"/>
    <col min="7409" max="7409" width="3.81640625" style="90" customWidth="1"/>
    <col min="7410" max="7410" width="23" style="90" customWidth="1"/>
    <col min="7411" max="7411" width="26.1796875" style="90" customWidth="1"/>
    <col min="7412" max="7412" width="9.81640625" style="90" customWidth="1"/>
    <col min="7413" max="7413" width="4.1796875" style="90" customWidth="1"/>
    <col min="7414" max="7414" width="6.7265625" style="90" customWidth="1"/>
    <col min="7415" max="7415" width="4.81640625" style="90" customWidth="1"/>
    <col min="7416" max="7416" width="37.7265625" style="90" customWidth="1"/>
    <col min="7417" max="7417" width="36" style="90" bestFit="1" customWidth="1"/>
    <col min="7418" max="7418" width="5" style="90" customWidth="1"/>
    <col min="7419" max="7424" width="9.1796875" style="90" customWidth="1"/>
    <col min="7425" max="7425" width="10.54296875" style="90" customWidth="1"/>
    <col min="7426" max="7426" width="9.1796875" style="90" customWidth="1"/>
    <col min="7427" max="7664" width="9.1796875" style="90"/>
    <col min="7665" max="7665" width="3.81640625" style="90" customWidth="1"/>
    <col min="7666" max="7666" width="23" style="90" customWidth="1"/>
    <col min="7667" max="7667" width="26.1796875" style="90" customWidth="1"/>
    <col min="7668" max="7668" width="9.81640625" style="90" customWidth="1"/>
    <col min="7669" max="7669" width="4.1796875" style="90" customWidth="1"/>
    <col min="7670" max="7670" width="6.7265625" style="90" customWidth="1"/>
    <col min="7671" max="7671" width="4.81640625" style="90" customWidth="1"/>
    <col min="7672" max="7672" width="37.7265625" style="90" customWidth="1"/>
    <col min="7673" max="7673" width="36" style="90" bestFit="1" customWidth="1"/>
    <col min="7674" max="7674" width="5" style="90" customWidth="1"/>
    <col min="7675" max="7680" width="9.1796875" style="90" customWidth="1"/>
    <col min="7681" max="7681" width="10.54296875" style="90" customWidth="1"/>
    <col min="7682" max="7682" width="9.1796875" style="90" customWidth="1"/>
    <col min="7683" max="7920" width="9.1796875" style="90"/>
    <col min="7921" max="7921" width="3.81640625" style="90" customWidth="1"/>
    <col min="7922" max="7922" width="23" style="90" customWidth="1"/>
    <col min="7923" max="7923" width="26.1796875" style="90" customWidth="1"/>
    <col min="7924" max="7924" width="9.81640625" style="90" customWidth="1"/>
    <col min="7925" max="7925" width="4.1796875" style="90" customWidth="1"/>
    <col min="7926" max="7926" width="6.7265625" style="90" customWidth="1"/>
    <col min="7927" max="7927" width="4.81640625" style="90" customWidth="1"/>
    <col min="7928" max="7928" width="37.7265625" style="90" customWidth="1"/>
    <col min="7929" max="7929" width="36" style="90" bestFit="1" customWidth="1"/>
    <col min="7930" max="7930" width="5" style="90" customWidth="1"/>
    <col min="7931" max="7936" width="9.1796875" style="90" customWidth="1"/>
    <col min="7937" max="7937" width="10.54296875" style="90" customWidth="1"/>
    <col min="7938" max="7938" width="9.1796875" style="90" customWidth="1"/>
    <col min="7939" max="8176" width="9.1796875" style="90"/>
    <col min="8177" max="8177" width="3.81640625" style="90" customWidth="1"/>
    <col min="8178" max="8178" width="23" style="90" customWidth="1"/>
    <col min="8179" max="8179" width="26.1796875" style="90" customWidth="1"/>
    <col min="8180" max="8180" width="9.81640625" style="90" customWidth="1"/>
    <col min="8181" max="8181" width="4.1796875" style="90" customWidth="1"/>
    <col min="8182" max="8182" width="6.7265625" style="90" customWidth="1"/>
    <col min="8183" max="8183" width="4.81640625" style="90" customWidth="1"/>
    <col min="8184" max="8184" width="37.7265625" style="90" customWidth="1"/>
    <col min="8185" max="8185" width="36" style="90" bestFit="1" customWidth="1"/>
    <col min="8186" max="8186" width="5" style="90" customWidth="1"/>
    <col min="8187" max="8192" width="9.1796875" style="90" customWidth="1"/>
    <col min="8193" max="8193" width="10.54296875" style="90" customWidth="1"/>
    <col min="8194" max="8194" width="9.1796875" style="90" customWidth="1"/>
    <col min="8195" max="8432" width="9.1796875" style="90"/>
    <col min="8433" max="8433" width="3.81640625" style="90" customWidth="1"/>
    <col min="8434" max="8434" width="23" style="90" customWidth="1"/>
    <col min="8435" max="8435" width="26.1796875" style="90" customWidth="1"/>
    <col min="8436" max="8436" width="9.81640625" style="90" customWidth="1"/>
    <col min="8437" max="8437" width="4.1796875" style="90" customWidth="1"/>
    <col min="8438" max="8438" width="6.7265625" style="90" customWidth="1"/>
    <col min="8439" max="8439" width="4.81640625" style="90" customWidth="1"/>
    <col min="8440" max="8440" width="37.7265625" style="90" customWidth="1"/>
    <col min="8441" max="8441" width="36" style="90" bestFit="1" customWidth="1"/>
    <col min="8442" max="8442" width="5" style="90" customWidth="1"/>
    <col min="8443" max="8448" width="9.1796875" style="90" customWidth="1"/>
    <col min="8449" max="8449" width="10.54296875" style="90" customWidth="1"/>
    <col min="8450" max="8450" width="9.1796875" style="90" customWidth="1"/>
    <col min="8451" max="8688" width="9.1796875" style="90"/>
    <col min="8689" max="8689" width="3.81640625" style="90" customWidth="1"/>
    <col min="8690" max="8690" width="23" style="90" customWidth="1"/>
    <col min="8691" max="8691" width="26.1796875" style="90" customWidth="1"/>
    <col min="8692" max="8692" width="9.81640625" style="90" customWidth="1"/>
    <col min="8693" max="8693" width="4.1796875" style="90" customWidth="1"/>
    <col min="8694" max="8694" width="6.7265625" style="90" customWidth="1"/>
    <col min="8695" max="8695" width="4.81640625" style="90" customWidth="1"/>
    <col min="8696" max="8696" width="37.7265625" style="90" customWidth="1"/>
    <col min="8697" max="8697" width="36" style="90" bestFit="1" customWidth="1"/>
    <col min="8698" max="8698" width="5" style="90" customWidth="1"/>
    <col min="8699" max="8704" width="9.1796875" style="90" customWidth="1"/>
    <col min="8705" max="8705" width="10.54296875" style="90" customWidth="1"/>
    <col min="8706" max="8706" width="9.1796875" style="90" customWidth="1"/>
    <col min="8707" max="8944" width="9.1796875" style="90"/>
    <col min="8945" max="8945" width="3.81640625" style="90" customWidth="1"/>
    <col min="8946" max="8946" width="23" style="90" customWidth="1"/>
    <col min="8947" max="8947" width="26.1796875" style="90" customWidth="1"/>
    <col min="8948" max="8948" width="9.81640625" style="90" customWidth="1"/>
    <col min="8949" max="8949" width="4.1796875" style="90" customWidth="1"/>
    <col min="8950" max="8950" width="6.7265625" style="90" customWidth="1"/>
    <col min="8951" max="8951" width="4.81640625" style="90" customWidth="1"/>
    <col min="8952" max="8952" width="37.7265625" style="90" customWidth="1"/>
    <col min="8953" max="8953" width="36" style="90" bestFit="1" customWidth="1"/>
    <col min="8954" max="8954" width="5" style="90" customWidth="1"/>
    <col min="8955" max="8960" width="9.1796875" style="90" customWidth="1"/>
    <col min="8961" max="8961" width="10.54296875" style="90" customWidth="1"/>
    <col min="8962" max="8962" width="9.1796875" style="90" customWidth="1"/>
    <col min="8963" max="9200" width="9.1796875" style="90"/>
    <col min="9201" max="9201" width="3.81640625" style="90" customWidth="1"/>
    <col min="9202" max="9202" width="23" style="90" customWidth="1"/>
    <col min="9203" max="9203" width="26.1796875" style="90" customWidth="1"/>
    <col min="9204" max="9204" width="9.81640625" style="90" customWidth="1"/>
    <col min="9205" max="9205" width="4.1796875" style="90" customWidth="1"/>
    <col min="9206" max="9206" width="6.7265625" style="90" customWidth="1"/>
    <col min="9207" max="9207" width="4.81640625" style="90" customWidth="1"/>
    <col min="9208" max="9208" width="37.7265625" style="90" customWidth="1"/>
    <col min="9209" max="9209" width="36" style="90" bestFit="1" customWidth="1"/>
    <col min="9210" max="9210" width="5" style="90" customWidth="1"/>
    <col min="9211" max="9216" width="9.1796875" style="90" customWidth="1"/>
    <col min="9217" max="9217" width="10.54296875" style="90" customWidth="1"/>
    <col min="9218" max="9218" width="9.1796875" style="90" customWidth="1"/>
    <col min="9219" max="9456" width="9.1796875" style="90"/>
    <col min="9457" max="9457" width="3.81640625" style="90" customWidth="1"/>
    <col min="9458" max="9458" width="23" style="90" customWidth="1"/>
    <col min="9459" max="9459" width="26.1796875" style="90" customWidth="1"/>
    <col min="9460" max="9460" width="9.81640625" style="90" customWidth="1"/>
    <col min="9461" max="9461" width="4.1796875" style="90" customWidth="1"/>
    <col min="9462" max="9462" width="6.7265625" style="90" customWidth="1"/>
    <col min="9463" max="9463" width="4.81640625" style="90" customWidth="1"/>
    <col min="9464" max="9464" width="37.7265625" style="90" customWidth="1"/>
    <col min="9465" max="9465" width="36" style="90" bestFit="1" customWidth="1"/>
    <col min="9466" max="9466" width="5" style="90" customWidth="1"/>
    <col min="9467" max="9472" width="9.1796875" style="90" customWidth="1"/>
    <col min="9473" max="9473" width="10.54296875" style="90" customWidth="1"/>
    <col min="9474" max="9474" width="9.1796875" style="90" customWidth="1"/>
    <col min="9475" max="9712" width="9.1796875" style="90"/>
    <col min="9713" max="9713" width="3.81640625" style="90" customWidth="1"/>
    <col min="9714" max="9714" width="23" style="90" customWidth="1"/>
    <col min="9715" max="9715" width="26.1796875" style="90" customWidth="1"/>
    <col min="9716" max="9716" width="9.81640625" style="90" customWidth="1"/>
    <col min="9717" max="9717" width="4.1796875" style="90" customWidth="1"/>
    <col min="9718" max="9718" width="6.7265625" style="90" customWidth="1"/>
    <col min="9719" max="9719" width="4.81640625" style="90" customWidth="1"/>
    <col min="9720" max="9720" width="37.7265625" style="90" customWidth="1"/>
    <col min="9721" max="9721" width="36" style="90" bestFit="1" customWidth="1"/>
    <col min="9722" max="9722" width="5" style="90" customWidth="1"/>
    <col min="9723" max="9728" width="9.1796875" style="90" customWidth="1"/>
    <col min="9729" max="9729" width="10.54296875" style="90" customWidth="1"/>
    <col min="9730" max="9730" width="9.1796875" style="90" customWidth="1"/>
    <col min="9731" max="9968" width="9.1796875" style="90"/>
    <col min="9969" max="9969" width="3.81640625" style="90" customWidth="1"/>
    <col min="9970" max="9970" width="23" style="90" customWidth="1"/>
    <col min="9971" max="9971" width="26.1796875" style="90" customWidth="1"/>
    <col min="9972" max="9972" width="9.81640625" style="90" customWidth="1"/>
    <col min="9973" max="9973" width="4.1796875" style="90" customWidth="1"/>
    <col min="9974" max="9974" width="6.7265625" style="90" customWidth="1"/>
    <col min="9975" max="9975" width="4.81640625" style="90" customWidth="1"/>
    <col min="9976" max="9976" width="37.7265625" style="90" customWidth="1"/>
    <col min="9977" max="9977" width="36" style="90" bestFit="1" customWidth="1"/>
    <col min="9978" max="9978" width="5" style="90" customWidth="1"/>
    <col min="9979" max="9984" width="9.1796875" style="90" customWidth="1"/>
    <col min="9985" max="9985" width="10.54296875" style="90" customWidth="1"/>
    <col min="9986" max="9986" width="9.1796875" style="90" customWidth="1"/>
    <col min="9987" max="10224" width="9.1796875" style="90"/>
    <col min="10225" max="10225" width="3.81640625" style="90" customWidth="1"/>
    <col min="10226" max="10226" width="23" style="90" customWidth="1"/>
    <col min="10227" max="10227" width="26.1796875" style="90" customWidth="1"/>
    <col min="10228" max="10228" width="9.81640625" style="90" customWidth="1"/>
    <col min="10229" max="10229" width="4.1796875" style="90" customWidth="1"/>
    <col min="10230" max="10230" width="6.7265625" style="90" customWidth="1"/>
    <col min="10231" max="10231" width="4.81640625" style="90" customWidth="1"/>
    <col min="10232" max="10232" width="37.7265625" style="90" customWidth="1"/>
    <col min="10233" max="10233" width="36" style="90" bestFit="1" customWidth="1"/>
    <col min="10234" max="10234" width="5" style="90" customWidth="1"/>
    <col min="10235" max="10240" width="9.1796875" style="90" customWidth="1"/>
    <col min="10241" max="10241" width="10.54296875" style="90" customWidth="1"/>
    <col min="10242" max="10242" width="9.1796875" style="90" customWidth="1"/>
    <col min="10243" max="10480" width="9.1796875" style="90"/>
    <col min="10481" max="10481" width="3.81640625" style="90" customWidth="1"/>
    <col min="10482" max="10482" width="23" style="90" customWidth="1"/>
    <col min="10483" max="10483" width="26.1796875" style="90" customWidth="1"/>
    <col min="10484" max="10484" width="9.81640625" style="90" customWidth="1"/>
    <col min="10485" max="10485" width="4.1796875" style="90" customWidth="1"/>
    <col min="10486" max="10486" width="6.7265625" style="90" customWidth="1"/>
    <col min="10487" max="10487" width="4.81640625" style="90" customWidth="1"/>
    <col min="10488" max="10488" width="37.7265625" style="90" customWidth="1"/>
    <col min="10489" max="10489" width="36" style="90" bestFit="1" customWidth="1"/>
    <col min="10490" max="10490" width="5" style="90" customWidth="1"/>
    <col min="10491" max="10496" width="9.1796875" style="90" customWidth="1"/>
    <col min="10497" max="10497" width="10.54296875" style="90" customWidth="1"/>
    <col min="10498" max="10498" width="9.1796875" style="90" customWidth="1"/>
    <col min="10499" max="10736" width="9.1796875" style="90"/>
    <col min="10737" max="10737" width="3.81640625" style="90" customWidth="1"/>
    <col min="10738" max="10738" width="23" style="90" customWidth="1"/>
    <col min="10739" max="10739" width="26.1796875" style="90" customWidth="1"/>
    <col min="10740" max="10740" width="9.81640625" style="90" customWidth="1"/>
    <col min="10741" max="10741" width="4.1796875" style="90" customWidth="1"/>
    <col min="10742" max="10742" width="6.7265625" style="90" customWidth="1"/>
    <col min="10743" max="10743" width="4.81640625" style="90" customWidth="1"/>
    <col min="10744" max="10744" width="37.7265625" style="90" customWidth="1"/>
    <col min="10745" max="10745" width="36" style="90" bestFit="1" customWidth="1"/>
    <col min="10746" max="10746" width="5" style="90" customWidth="1"/>
    <col min="10747" max="10752" width="9.1796875" style="90" customWidth="1"/>
    <col min="10753" max="10753" width="10.54296875" style="90" customWidth="1"/>
    <col min="10754" max="10754" width="9.1796875" style="90" customWidth="1"/>
    <col min="10755" max="10992" width="9.1796875" style="90"/>
    <col min="10993" max="10993" width="3.81640625" style="90" customWidth="1"/>
    <col min="10994" max="10994" width="23" style="90" customWidth="1"/>
    <col min="10995" max="10995" width="26.1796875" style="90" customWidth="1"/>
    <col min="10996" max="10996" width="9.81640625" style="90" customWidth="1"/>
    <col min="10997" max="10997" width="4.1796875" style="90" customWidth="1"/>
    <col min="10998" max="10998" width="6.7265625" style="90" customWidth="1"/>
    <col min="10999" max="10999" width="4.81640625" style="90" customWidth="1"/>
    <col min="11000" max="11000" width="37.7265625" style="90" customWidth="1"/>
    <col min="11001" max="11001" width="36" style="90" bestFit="1" customWidth="1"/>
    <col min="11002" max="11002" width="5" style="90" customWidth="1"/>
    <col min="11003" max="11008" width="9.1796875" style="90" customWidth="1"/>
    <col min="11009" max="11009" width="10.54296875" style="90" customWidth="1"/>
    <col min="11010" max="11010" width="9.1796875" style="90" customWidth="1"/>
    <col min="11011" max="11248" width="9.1796875" style="90"/>
    <col min="11249" max="11249" width="3.81640625" style="90" customWidth="1"/>
    <col min="11250" max="11250" width="23" style="90" customWidth="1"/>
    <col min="11251" max="11251" width="26.1796875" style="90" customWidth="1"/>
    <col min="11252" max="11252" width="9.81640625" style="90" customWidth="1"/>
    <col min="11253" max="11253" width="4.1796875" style="90" customWidth="1"/>
    <col min="11254" max="11254" width="6.7265625" style="90" customWidth="1"/>
    <col min="11255" max="11255" width="4.81640625" style="90" customWidth="1"/>
    <col min="11256" max="11256" width="37.7265625" style="90" customWidth="1"/>
    <col min="11257" max="11257" width="36" style="90" bestFit="1" customWidth="1"/>
    <col min="11258" max="11258" width="5" style="90" customWidth="1"/>
    <col min="11259" max="11264" width="9.1796875" style="90" customWidth="1"/>
    <col min="11265" max="11265" width="10.54296875" style="90" customWidth="1"/>
    <col min="11266" max="11266" width="9.1796875" style="90" customWidth="1"/>
    <col min="11267" max="11504" width="9.1796875" style="90"/>
    <col min="11505" max="11505" width="3.81640625" style="90" customWidth="1"/>
    <col min="11506" max="11506" width="23" style="90" customWidth="1"/>
    <col min="11507" max="11507" width="26.1796875" style="90" customWidth="1"/>
    <col min="11508" max="11508" width="9.81640625" style="90" customWidth="1"/>
    <col min="11509" max="11509" width="4.1796875" style="90" customWidth="1"/>
    <col min="11510" max="11510" width="6.7265625" style="90" customWidth="1"/>
    <col min="11511" max="11511" width="4.81640625" style="90" customWidth="1"/>
    <col min="11512" max="11512" width="37.7265625" style="90" customWidth="1"/>
    <col min="11513" max="11513" width="36" style="90" bestFit="1" customWidth="1"/>
    <col min="11514" max="11514" width="5" style="90" customWidth="1"/>
    <col min="11515" max="11520" width="9.1796875" style="90" customWidth="1"/>
    <col min="11521" max="11521" width="10.54296875" style="90" customWidth="1"/>
    <col min="11522" max="11522" width="9.1796875" style="90" customWidth="1"/>
    <col min="11523" max="11760" width="9.1796875" style="90"/>
    <col min="11761" max="11761" width="3.81640625" style="90" customWidth="1"/>
    <col min="11762" max="11762" width="23" style="90" customWidth="1"/>
    <col min="11763" max="11763" width="26.1796875" style="90" customWidth="1"/>
    <col min="11764" max="11764" width="9.81640625" style="90" customWidth="1"/>
    <col min="11765" max="11765" width="4.1796875" style="90" customWidth="1"/>
    <col min="11766" max="11766" width="6.7265625" style="90" customWidth="1"/>
    <col min="11767" max="11767" width="4.81640625" style="90" customWidth="1"/>
    <col min="11768" max="11768" width="37.7265625" style="90" customWidth="1"/>
    <col min="11769" max="11769" width="36" style="90" bestFit="1" customWidth="1"/>
    <col min="11770" max="11770" width="5" style="90" customWidth="1"/>
    <col min="11771" max="11776" width="9.1796875" style="90" customWidth="1"/>
    <col min="11777" max="11777" width="10.54296875" style="90" customWidth="1"/>
    <col min="11778" max="11778" width="9.1796875" style="90" customWidth="1"/>
    <col min="11779" max="12016" width="9.1796875" style="90"/>
    <col min="12017" max="12017" width="3.81640625" style="90" customWidth="1"/>
    <col min="12018" max="12018" width="23" style="90" customWidth="1"/>
    <col min="12019" max="12019" width="26.1796875" style="90" customWidth="1"/>
    <col min="12020" max="12020" width="9.81640625" style="90" customWidth="1"/>
    <col min="12021" max="12021" width="4.1796875" style="90" customWidth="1"/>
    <col min="12022" max="12022" width="6.7265625" style="90" customWidth="1"/>
    <col min="12023" max="12023" width="4.81640625" style="90" customWidth="1"/>
    <col min="12024" max="12024" width="37.7265625" style="90" customWidth="1"/>
    <col min="12025" max="12025" width="36" style="90" bestFit="1" customWidth="1"/>
    <col min="12026" max="12026" width="5" style="90" customWidth="1"/>
    <col min="12027" max="12032" width="9.1796875" style="90" customWidth="1"/>
    <col min="12033" max="12033" width="10.54296875" style="90" customWidth="1"/>
    <col min="12034" max="12034" width="9.1796875" style="90" customWidth="1"/>
    <col min="12035" max="12272" width="9.1796875" style="90"/>
    <col min="12273" max="12273" width="3.81640625" style="90" customWidth="1"/>
    <col min="12274" max="12274" width="23" style="90" customWidth="1"/>
    <col min="12275" max="12275" width="26.1796875" style="90" customWidth="1"/>
    <col min="12276" max="12276" width="9.81640625" style="90" customWidth="1"/>
    <col min="12277" max="12277" width="4.1796875" style="90" customWidth="1"/>
    <col min="12278" max="12278" width="6.7265625" style="90" customWidth="1"/>
    <col min="12279" max="12279" width="4.81640625" style="90" customWidth="1"/>
    <col min="12280" max="12280" width="37.7265625" style="90" customWidth="1"/>
    <col min="12281" max="12281" width="36" style="90" bestFit="1" customWidth="1"/>
    <col min="12282" max="12282" width="5" style="90" customWidth="1"/>
    <col min="12283" max="12288" width="9.1796875" style="90" customWidth="1"/>
    <col min="12289" max="12289" width="10.54296875" style="90" customWidth="1"/>
    <col min="12290" max="12290" width="9.1796875" style="90" customWidth="1"/>
    <col min="12291" max="12528" width="9.1796875" style="90"/>
    <col min="12529" max="12529" width="3.81640625" style="90" customWidth="1"/>
    <col min="12530" max="12530" width="23" style="90" customWidth="1"/>
    <col min="12531" max="12531" width="26.1796875" style="90" customWidth="1"/>
    <col min="12532" max="12532" width="9.81640625" style="90" customWidth="1"/>
    <col min="12533" max="12533" width="4.1796875" style="90" customWidth="1"/>
    <col min="12534" max="12534" width="6.7265625" style="90" customWidth="1"/>
    <col min="12535" max="12535" width="4.81640625" style="90" customWidth="1"/>
    <col min="12536" max="12536" width="37.7265625" style="90" customWidth="1"/>
    <col min="12537" max="12537" width="36" style="90" bestFit="1" customWidth="1"/>
    <col min="12538" max="12538" width="5" style="90" customWidth="1"/>
    <col min="12539" max="12544" width="9.1796875" style="90" customWidth="1"/>
    <col min="12545" max="12545" width="10.54296875" style="90" customWidth="1"/>
    <col min="12546" max="12546" width="9.1796875" style="90" customWidth="1"/>
    <col min="12547" max="12784" width="9.1796875" style="90"/>
    <col min="12785" max="12785" width="3.81640625" style="90" customWidth="1"/>
    <col min="12786" max="12786" width="23" style="90" customWidth="1"/>
    <col min="12787" max="12787" width="26.1796875" style="90" customWidth="1"/>
    <col min="12788" max="12788" width="9.81640625" style="90" customWidth="1"/>
    <col min="12789" max="12789" width="4.1796875" style="90" customWidth="1"/>
    <col min="12790" max="12790" width="6.7265625" style="90" customWidth="1"/>
    <col min="12791" max="12791" width="4.81640625" style="90" customWidth="1"/>
    <col min="12792" max="12792" width="37.7265625" style="90" customWidth="1"/>
    <col min="12793" max="12793" width="36" style="90" bestFit="1" customWidth="1"/>
    <col min="12794" max="12794" width="5" style="90" customWidth="1"/>
    <col min="12795" max="12800" width="9.1796875" style="90" customWidth="1"/>
    <col min="12801" max="12801" width="10.54296875" style="90" customWidth="1"/>
    <col min="12802" max="12802" width="9.1796875" style="90" customWidth="1"/>
    <col min="12803" max="13040" width="9.1796875" style="90"/>
    <col min="13041" max="13041" width="3.81640625" style="90" customWidth="1"/>
    <col min="13042" max="13042" width="23" style="90" customWidth="1"/>
    <col min="13043" max="13043" width="26.1796875" style="90" customWidth="1"/>
    <col min="13044" max="13044" width="9.81640625" style="90" customWidth="1"/>
    <col min="13045" max="13045" width="4.1796875" style="90" customWidth="1"/>
    <col min="13046" max="13046" width="6.7265625" style="90" customWidth="1"/>
    <col min="13047" max="13047" width="4.81640625" style="90" customWidth="1"/>
    <col min="13048" max="13048" width="37.7265625" style="90" customWidth="1"/>
    <col min="13049" max="13049" width="36" style="90" bestFit="1" customWidth="1"/>
    <col min="13050" max="13050" width="5" style="90" customWidth="1"/>
    <col min="13051" max="13056" width="9.1796875" style="90" customWidth="1"/>
    <col min="13057" max="13057" width="10.54296875" style="90" customWidth="1"/>
    <col min="13058" max="13058" width="9.1796875" style="90" customWidth="1"/>
    <col min="13059" max="13296" width="9.1796875" style="90"/>
    <col min="13297" max="13297" width="3.81640625" style="90" customWidth="1"/>
    <col min="13298" max="13298" width="23" style="90" customWidth="1"/>
    <col min="13299" max="13299" width="26.1796875" style="90" customWidth="1"/>
    <col min="13300" max="13300" width="9.81640625" style="90" customWidth="1"/>
    <col min="13301" max="13301" width="4.1796875" style="90" customWidth="1"/>
    <col min="13302" max="13302" width="6.7265625" style="90" customWidth="1"/>
    <col min="13303" max="13303" width="4.81640625" style="90" customWidth="1"/>
    <col min="13304" max="13304" width="37.7265625" style="90" customWidth="1"/>
    <col min="13305" max="13305" width="36" style="90" bestFit="1" customWidth="1"/>
    <col min="13306" max="13306" width="5" style="90" customWidth="1"/>
    <col min="13307" max="13312" width="9.1796875" style="90" customWidth="1"/>
    <col min="13313" max="13313" width="10.54296875" style="90" customWidth="1"/>
    <col min="13314" max="13314" width="9.1796875" style="90" customWidth="1"/>
    <col min="13315" max="13552" width="9.1796875" style="90"/>
    <col min="13553" max="13553" width="3.81640625" style="90" customWidth="1"/>
    <col min="13554" max="13554" width="23" style="90" customWidth="1"/>
    <col min="13555" max="13555" width="26.1796875" style="90" customWidth="1"/>
    <col min="13556" max="13556" width="9.81640625" style="90" customWidth="1"/>
    <col min="13557" max="13557" width="4.1796875" style="90" customWidth="1"/>
    <col min="13558" max="13558" width="6.7265625" style="90" customWidth="1"/>
    <col min="13559" max="13559" width="4.81640625" style="90" customWidth="1"/>
    <col min="13560" max="13560" width="37.7265625" style="90" customWidth="1"/>
    <col min="13561" max="13561" width="36" style="90" bestFit="1" customWidth="1"/>
    <col min="13562" max="13562" width="5" style="90" customWidth="1"/>
    <col min="13563" max="13568" width="9.1796875" style="90" customWidth="1"/>
    <col min="13569" max="13569" width="10.54296875" style="90" customWidth="1"/>
    <col min="13570" max="13570" width="9.1796875" style="90" customWidth="1"/>
    <col min="13571" max="13808" width="9.1796875" style="90"/>
    <col min="13809" max="13809" width="3.81640625" style="90" customWidth="1"/>
    <col min="13810" max="13810" width="23" style="90" customWidth="1"/>
    <col min="13811" max="13811" width="26.1796875" style="90" customWidth="1"/>
    <col min="13812" max="13812" width="9.81640625" style="90" customWidth="1"/>
    <col min="13813" max="13813" width="4.1796875" style="90" customWidth="1"/>
    <col min="13814" max="13814" width="6.7265625" style="90" customWidth="1"/>
    <col min="13815" max="13815" width="4.81640625" style="90" customWidth="1"/>
    <col min="13816" max="13816" width="37.7265625" style="90" customWidth="1"/>
    <col min="13817" max="13817" width="36" style="90" bestFit="1" customWidth="1"/>
    <col min="13818" max="13818" width="5" style="90" customWidth="1"/>
    <col min="13819" max="13824" width="9.1796875" style="90" customWidth="1"/>
    <col min="13825" max="13825" width="10.54296875" style="90" customWidth="1"/>
    <col min="13826" max="13826" width="9.1796875" style="90" customWidth="1"/>
    <col min="13827" max="14064" width="9.1796875" style="90"/>
    <col min="14065" max="14065" width="3.81640625" style="90" customWidth="1"/>
    <col min="14066" max="14066" width="23" style="90" customWidth="1"/>
    <col min="14067" max="14067" width="26.1796875" style="90" customWidth="1"/>
    <col min="14068" max="14068" width="9.81640625" style="90" customWidth="1"/>
    <col min="14069" max="14069" width="4.1796875" style="90" customWidth="1"/>
    <col min="14070" max="14070" width="6.7265625" style="90" customWidth="1"/>
    <col min="14071" max="14071" width="4.81640625" style="90" customWidth="1"/>
    <col min="14072" max="14072" width="37.7265625" style="90" customWidth="1"/>
    <col min="14073" max="14073" width="36" style="90" bestFit="1" customWidth="1"/>
    <col min="14074" max="14074" width="5" style="90" customWidth="1"/>
    <col min="14075" max="14080" width="9.1796875" style="90" customWidth="1"/>
    <col min="14081" max="14081" width="10.54296875" style="90" customWidth="1"/>
    <col min="14082" max="14082" width="9.1796875" style="90" customWidth="1"/>
    <col min="14083" max="14320" width="9.1796875" style="90"/>
    <col min="14321" max="14321" width="3.81640625" style="90" customWidth="1"/>
    <col min="14322" max="14322" width="23" style="90" customWidth="1"/>
    <col min="14323" max="14323" width="26.1796875" style="90" customWidth="1"/>
    <col min="14324" max="14324" width="9.81640625" style="90" customWidth="1"/>
    <col min="14325" max="14325" width="4.1796875" style="90" customWidth="1"/>
    <col min="14326" max="14326" width="6.7265625" style="90" customWidth="1"/>
    <col min="14327" max="14327" width="4.81640625" style="90" customWidth="1"/>
    <col min="14328" max="14328" width="37.7265625" style="90" customWidth="1"/>
    <col min="14329" max="14329" width="36" style="90" bestFit="1" customWidth="1"/>
    <col min="14330" max="14330" width="5" style="90" customWidth="1"/>
    <col min="14331" max="14336" width="9.1796875" style="90" customWidth="1"/>
    <col min="14337" max="14337" width="10.54296875" style="90" customWidth="1"/>
    <col min="14338" max="14338" width="9.1796875" style="90" customWidth="1"/>
    <col min="14339" max="14576" width="9.1796875" style="90"/>
    <col min="14577" max="14577" width="3.81640625" style="90" customWidth="1"/>
    <col min="14578" max="14578" width="23" style="90" customWidth="1"/>
    <col min="14579" max="14579" width="26.1796875" style="90" customWidth="1"/>
    <col min="14580" max="14580" width="9.81640625" style="90" customWidth="1"/>
    <col min="14581" max="14581" width="4.1796875" style="90" customWidth="1"/>
    <col min="14582" max="14582" width="6.7265625" style="90" customWidth="1"/>
    <col min="14583" max="14583" width="4.81640625" style="90" customWidth="1"/>
    <col min="14584" max="14584" width="37.7265625" style="90" customWidth="1"/>
    <col min="14585" max="14585" width="36" style="90" bestFit="1" customWidth="1"/>
    <col min="14586" max="14586" width="5" style="90" customWidth="1"/>
    <col min="14587" max="14592" width="9.1796875" style="90" customWidth="1"/>
    <col min="14593" max="14593" width="10.54296875" style="90" customWidth="1"/>
    <col min="14594" max="14594" width="9.1796875" style="90" customWidth="1"/>
    <col min="14595" max="14832" width="9.1796875" style="90"/>
    <col min="14833" max="14833" width="3.81640625" style="90" customWidth="1"/>
    <col min="14834" max="14834" width="23" style="90" customWidth="1"/>
    <col min="14835" max="14835" width="26.1796875" style="90" customWidth="1"/>
    <col min="14836" max="14836" width="9.81640625" style="90" customWidth="1"/>
    <col min="14837" max="14837" width="4.1796875" style="90" customWidth="1"/>
    <col min="14838" max="14838" width="6.7265625" style="90" customWidth="1"/>
    <col min="14839" max="14839" width="4.81640625" style="90" customWidth="1"/>
    <col min="14840" max="14840" width="37.7265625" style="90" customWidth="1"/>
    <col min="14841" max="14841" width="36" style="90" bestFit="1" customWidth="1"/>
    <col min="14842" max="14842" width="5" style="90" customWidth="1"/>
    <col min="14843" max="14848" width="9.1796875" style="90" customWidth="1"/>
    <col min="14849" max="14849" width="10.54296875" style="90" customWidth="1"/>
    <col min="14850" max="14850" width="9.1796875" style="90" customWidth="1"/>
    <col min="14851" max="15088" width="9.1796875" style="90"/>
    <col min="15089" max="15089" width="3.81640625" style="90" customWidth="1"/>
    <col min="15090" max="15090" width="23" style="90" customWidth="1"/>
    <col min="15091" max="15091" width="26.1796875" style="90" customWidth="1"/>
    <col min="15092" max="15092" width="9.81640625" style="90" customWidth="1"/>
    <col min="15093" max="15093" width="4.1796875" style="90" customWidth="1"/>
    <col min="15094" max="15094" width="6.7265625" style="90" customWidth="1"/>
    <col min="15095" max="15095" width="4.81640625" style="90" customWidth="1"/>
    <col min="15096" max="15096" width="37.7265625" style="90" customWidth="1"/>
    <col min="15097" max="15097" width="36" style="90" bestFit="1" customWidth="1"/>
    <col min="15098" max="15098" width="5" style="90" customWidth="1"/>
    <col min="15099" max="15104" width="9.1796875" style="90" customWidth="1"/>
    <col min="15105" max="15105" width="10.54296875" style="90" customWidth="1"/>
    <col min="15106" max="15106" width="9.1796875" style="90" customWidth="1"/>
    <col min="15107" max="15344" width="9.1796875" style="90"/>
    <col min="15345" max="15345" width="3.81640625" style="90" customWidth="1"/>
    <col min="15346" max="15346" width="23" style="90" customWidth="1"/>
    <col min="15347" max="15347" width="26.1796875" style="90" customWidth="1"/>
    <col min="15348" max="15348" width="9.81640625" style="90" customWidth="1"/>
    <col min="15349" max="15349" width="4.1796875" style="90" customWidth="1"/>
    <col min="15350" max="15350" width="6.7265625" style="90" customWidth="1"/>
    <col min="15351" max="15351" width="4.81640625" style="90" customWidth="1"/>
    <col min="15352" max="15352" width="37.7265625" style="90" customWidth="1"/>
    <col min="15353" max="15353" width="36" style="90" bestFit="1" customWidth="1"/>
    <col min="15354" max="15354" width="5" style="90" customWidth="1"/>
    <col min="15355" max="15360" width="9.1796875" style="90" customWidth="1"/>
    <col min="15361" max="15361" width="10.54296875" style="90" customWidth="1"/>
    <col min="15362" max="15362" width="9.1796875" style="90" customWidth="1"/>
    <col min="15363" max="15600" width="9.1796875" style="90"/>
    <col min="15601" max="15601" width="3.81640625" style="90" customWidth="1"/>
    <col min="15602" max="15602" width="23" style="90" customWidth="1"/>
    <col min="15603" max="15603" width="26.1796875" style="90" customWidth="1"/>
    <col min="15604" max="15604" width="9.81640625" style="90" customWidth="1"/>
    <col min="15605" max="15605" width="4.1796875" style="90" customWidth="1"/>
    <col min="15606" max="15606" width="6.7265625" style="90" customWidth="1"/>
    <col min="15607" max="15607" width="4.81640625" style="90" customWidth="1"/>
    <col min="15608" max="15608" width="37.7265625" style="90" customWidth="1"/>
    <col min="15609" max="15609" width="36" style="90" bestFit="1" customWidth="1"/>
    <col min="15610" max="15610" width="5" style="90" customWidth="1"/>
    <col min="15611" max="15616" width="9.1796875" style="90" customWidth="1"/>
    <col min="15617" max="15617" width="10.54296875" style="90" customWidth="1"/>
    <col min="15618" max="15618" width="9.1796875" style="90" customWidth="1"/>
    <col min="15619" max="15856" width="9.1796875" style="90"/>
    <col min="15857" max="15857" width="3.81640625" style="90" customWidth="1"/>
    <col min="15858" max="15858" width="23" style="90" customWidth="1"/>
    <col min="15859" max="15859" width="26.1796875" style="90" customWidth="1"/>
    <col min="15860" max="15860" width="9.81640625" style="90" customWidth="1"/>
    <col min="15861" max="15861" width="4.1796875" style="90" customWidth="1"/>
    <col min="15862" max="15862" width="6.7265625" style="90" customWidth="1"/>
    <col min="15863" max="15863" width="4.81640625" style="90" customWidth="1"/>
    <col min="15864" max="15864" width="37.7265625" style="90" customWidth="1"/>
    <col min="15865" max="15865" width="36" style="90" bestFit="1" customWidth="1"/>
    <col min="15866" max="15866" width="5" style="90" customWidth="1"/>
    <col min="15867" max="15872" width="9.1796875" style="90" customWidth="1"/>
    <col min="15873" max="15873" width="10.54296875" style="90" customWidth="1"/>
    <col min="15874" max="15874" width="9.1796875" style="90" customWidth="1"/>
    <col min="15875" max="16112" width="9.1796875" style="90"/>
    <col min="16113" max="16113" width="3.81640625" style="90" customWidth="1"/>
    <col min="16114" max="16114" width="23" style="90" customWidth="1"/>
    <col min="16115" max="16115" width="26.1796875" style="90" customWidth="1"/>
    <col min="16116" max="16116" width="9.81640625" style="90" customWidth="1"/>
    <col min="16117" max="16117" width="4.1796875" style="90" customWidth="1"/>
    <col min="16118" max="16118" width="6.7265625" style="90" customWidth="1"/>
    <col min="16119" max="16119" width="4.81640625" style="90" customWidth="1"/>
    <col min="16120" max="16120" width="37.7265625" style="90" customWidth="1"/>
    <col min="16121" max="16121" width="36" style="90" bestFit="1" customWidth="1"/>
    <col min="16122" max="16122" width="5" style="90" customWidth="1"/>
    <col min="16123" max="16128" width="9.1796875" style="90" customWidth="1"/>
    <col min="16129" max="16129" width="10.54296875" style="90" customWidth="1"/>
    <col min="16130" max="16130" width="9.1796875" style="90" customWidth="1"/>
    <col min="16131" max="16384" width="9.1796875" style="90"/>
  </cols>
  <sheetData>
    <row r="2" spans="1:12" s="135" customFormat="1" ht="15.75" customHeight="1" x14ac:dyDescent="0.35">
      <c r="A2" s="134"/>
      <c r="B2" s="176" t="str">
        <f>+'04-KQGQ'!E2</f>
        <v>ỦY BAN NHÂN DÂN</v>
      </c>
      <c r="C2" s="176"/>
      <c r="D2" s="134"/>
      <c r="E2" s="121"/>
      <c r="F2" s="121"/>
      <c r="G2" s="121"/>
      <c r="H2" s="121"/>
      <c r="K2" s="137"/>
      <c r="L2" s="137" t="s">
        <v>381</v>
      </c>
    </row>
    <row r="3" spans="1:12" s="135" customFormat="1" ht="16.5" x14ac:dyDescent="0.35">
      <c r="A3" s="121"/>
      <c r="B3" s="177" t="str">
        <f>+'04-KQGQ'!E3</f>
        <v>XÃ SƠN LONG</v>
      </c>
      <c r="C3" s="177"/>
      <c r="D3" s="121"/>
      <c r="E3" s="121"/>
      <c r="F3" s="121"/>
      <c r="G3" s="121"/>
      <c r="H3" s="121"/>
      <c r="I3" s="121"/>
      <c r="J3" s="121"/>
      <c r="K3" s="121"/>
    </row>
    <row r="4" spans="1:12" s="135" customFormat="1" ht="16.5" x14ac:dyDescent="0.35">
      <c r="A4" s="121"/>
      <c r="B4" s="136"/>
      <c r="C4" s="136"/>
      <c r="D4" s="121"/>
      <c r="E4" s="121"/>
      <c r="F4" s="121"/>
      <c r="G4" s="121"/>
      <c r="H4" s="121"/>
      <c r="I4" s="121"/>
      <c r="J4" s="121"/>
      <c r="K4" s="121"/>
    </row>
    <row r="5" spans="1:12" ht="16.5" customHeight="1" x14ac:dyDescent="0.35">
      <c r="A5" s="176" t="s">
        <v>380</v>
      </c>
      <c r="B5" s="176"/>
      <c r="C5" s="176"/>
      <c r="D5" s="176"/>
      <c r="E5" s="176"/>
      <c r="F5" s="176"/>
      <c r="G5" s="176"/>
      <c r="H5" s="176"/>
      <c r="I5" s="176"/>
      <c r="J5" s="176"/>
      <c r="K5" s="176"/>
    </row>
    <row r="6" spans="1:12" s="138" customFormat="1" ht="17.5" x14ac:dyDescent="0.35">
      <c r="A6" s="178" t="str">
        <f>+'04-KQGQ'!A5:Y5</f>
        <v>Số liệu tính từ ngày 13/7/2022 đến ngày 12/8/2022</v>
      </c>
      <c r="B6" s="178"/>
      <c r="C6" s="178"/>
      <c r="D6" s="178"/>
      <c r="E6" s="178"/>
      <c r="F6" s="178"/>
      <c r="G6" s="178"/>
      <c r="H6" s="178"/>
      <c r="I6" s="178"/>
      <c r="J6" s="178"/>
      <c r="K6" s="178"/>
    </row>
    <row r="7" spans="1:12" s="139" customFormat="1" ht="18" x14ac:dyDescent="0.35">
      <c r="A7" s="179" t="str">
        <f>+'04-KQGQ'!A6:Y6</f>
        <v>(Kèm theo Báo cáo số /BC-UBND ngày 12/8/022 của  UBND xã Sơn Long)</v>
      </c>
      <c r="B7" s="179"/>
      <c r="C7" s="179"/>
      <c r="D7" s="179"/>
      <c r="E7" s="179"/>
      <c r="F7" s="179"/>
      <c r="G7" s="179"/>
      <c r="H7" s="179"/>
      <c r="I7" s="179"/>
      <c r="J7" s="179"/>
      <c r="K7" s="179"/>
    </row>
    <row r="8" spans="1:12" x14ac:dyDescent="0.35">
      <c r="B8" s="120"/>
      <c r="C8" s="120"/>
      <c r="D8" s="120"/>
      <c r="E8" s="120"/>
      <c r="F8" s="120"/>
      <c r="G8" s="120"/>
      <c r="H8" s="120"/>
      <c r="I8" s="120"/>
      <c r="J8" s="120"/>
      <c r="K8" s="120"/>
    </row>
    <row r="9" spans="1:12" s="150" customFormat="1" ht="12" customHeight="1" x14ac:dyDescent="0.35">
      <c r="A9" s="175" t="s">
        <v>366</v>
      </c>
      <c r="B9" s="175" t="s">
        <v>367</v>
      </c>
      <c r="C9" s="175" t="s">
        <v>368</v>
      </c>
      <c r="D9" s="175" t="s">
        <v>369</v>
      </c>
      <c r="E9" s="175" t="s">
        <v>370</v>
      </c>
      <c r="F9" s="175"/>
      <c r="G9" s="175"/>
      <c r="H9" s="175" t="s">
        <v>371</v>
      </c>
      <c r="I9" s="175" t="s">
        <v>383</v>
      </c>
      <c r="J9" s="175" t="s">
        <v>382</v>
      </c>
      <c r="K9" s="175" t="s">
        <v>385</v>
      </c>
      <c r="L9" s="175" t="s">
        <v>64</v>
      </c>
    </row>
    <row r="10" spans="1:12" s="150" customFormat="1" ht="28" x14ac:dyDescent="0.35">
      <c r="A10" s="175"/>
      <c r="B10" s="175"/>
      <c r="C10" s="175"/>
      <c r="D10" s="175"/>
      <c r="E10" s="151" t="s">
        <v>372</v>
      </c>
      <c r="F10" s="151" t="s">
        <v>134</v>
      </c>
      <c r="G10" s="151" t="s">
        <v>373</v>
      </c>
      <c r="H10" s="175"/>
      <c r="I10" s="175"/>
      <c r="J10" s="175"/>
      <c r="K10" s="175"/>
      <c r="L10" s="175"/>
    </row>
    <row r="11" spans="1:12" s="142" customFormat="1" ht="15.5" x14ac:dyDescent="0.35">
      <c r="A11" s="140" t="s">
        <v>374</v>
      </c>
      <c r="B11" s="141" t="s">
        <v>66</v>
      </c>
      <c r="C11" s="141"/>
      <c r="D11" s="140"/>
      <c r="E11" s="140"/>
      <c r="F11" s="140"/>
      <c r="G11" s="140"/>
      <c r="H11" s="140"/>
      <c r="I11" s="140"/>
      <c r="J11" s="140"/>
      <c r="K11" s="140"/>
      <c r="L11" s="140"/>
    </row>
    <row r="12" spans="1:12" s="142" customFormat="1" ht="15.5" x14ac:dyDescent="0.35">
      <c r="A12" s="143">
        <v>1</v>
      </c>
      <c r="B12" s="144"/>
      <c r="C12" s="144"/>
      <c r="D12" s="145"/>
      <c r="E12" s="144"/>
      <c r="F12" s="144"/>
      <c r="G12" s="144"/>
      <c r="H12" s="144"/>
      <c r="I12" s="144"/>
      <c r="J12" s="144"/>
      <c r="K12" s="144"/>
      <c r="L12" s="144"/>
    </row>
    <row r="13" spans="1:12" s="142" customFormat="1" ht="15.5" x14ac:dyDescent="0.35">
      <c r="A13" s="143">
        <v>2</v>
      </c>
      <c r="B13" s="144"/>
      <c r="C13" s="144"/>
      <c r="D13" s="145"/>
      <c r="E13" s="144"/>
      <c r="F13" s="144"/>
      <c r="G13" s="144"/>
      <c r="H13" s="144"/>
      <c r="I13" s="144"/>
      <c r="J13" s="144"/>
      <c r="K13" s="144"/>
      <c r="L13" s="144"/>
    </row>
    <row r="14" spans="1:12" s="142" customFormat="1" ht="15.5" x14ac:dyDescent="0.35">
      <c r="A14" s="140" t="s">
        <v>375</v>
      </c>
      <c r="B14" s="141" t="s">
        <v>65</v>
      </c>
      <c r="C14" s="141"/>
      <c r="D14" s="141"/>
      <c r="E14" s="140"/>
      <c r="F14" s="140"/>
      <c r="G14" s="140"/>
      <c r="H14" s="140"/>
      <c r="I14" s="140"/>
      <c r="J14" s="140"/>
      <c r="K14" s="140"/>
      <c r="L14" s="140"/>
    </row>
    <row r="15" spans="1:12" s="142" customFormat="1" ht="15.5" x14ac:dyDescent="0.35">
      <c r="A15" s="143">
        <v>1</v>
      </c>
      <c r="B15" s="144"/>
      <c r="C15" s="144"/>
      <c r="D15" s="145"/>
      <c r="E15" s="144"/>
      <c r="F15" s="144"/>
      <c r="G15" s="144"/>
      <c r="H15" s="144"/>
      <c r="I15" s="144"/>
      <c r="J15" s="144"/>
      <c r="K15" s="144"/>
      <c r="L15" s="144"/>
    </row>
    <row r="16" spans="1:12" s="142" customFormat="1" ht="15.5" x14ac:dyDescent="0.35">
      <c r="A16" s="143">
        <v>2</v>
      </c>
      <c r="B16" s="144"/>
      <c r="C16" s="144"/>
      <c r="D16" s="145"/>
      <c r="E16" s="144"/>
      <c r="F16" s="144"/>
      <c r="G16" s="144"/>
      <c r="H16" s="144"/>
      <c r="I16" s="144"/>
      <c r="J16" s="144"/>
      <c r="K16" s="144"/>
      <c r="L16" s="144"/>
    </row>
    <row r="17" spans="1:12" s="142" customFormat="1" ht="15.5" x14ac:dyDescent="0.35">
      <c r="A17" s="140" t="s">
        <v>376</v>
      </c>
      <c r="B17" s="146" t="s">
        <v>377</v>
      </c>
      <c r="C17" s="141"/>
      <c r="D17" s="147"/>
      <c r="E17" s="140"/>
      <c r="F17" s="140"/>
      <c r="G17" s="140"/>
      <c r="H17" s="140"/>
      <c r="I17" s="140"/>
      <c r="J17" s="140"/>
      <c r="K17" s="140"/>
      <c r="L17" s="140"/>
    </row>
    <row r="18" spans="1:12" s="142" customFormat="1" ht="232.5" x14ac:dyDescent="0.35">
      <c r="A18" s="154">
        <v>1</v>
      </c>
      <c r="B18" s="156" t="s">
        <v>389</v>
      </c>
      <c r="C18" s="158" t="s">
        <v>388</v>
      </c>
      <c r="D18" s="159">
        <v>44762</v>
      </c>
      <c r="E18" s="144" t="s">
        <v>372</v>
      </c>
      <c r="F18" s="144"/>
      <c r="G18" s="144"/>
      <c r="H18" s="144" t="s">
        <v>390</v>
      </c>
      <c r="I18" s="144" t="s">
        <v>391</v>
      </c>
      <c r="J18" s="144" t="s">
        <v>392</v>
      </c>
      <c r="K18" s="144" t="s">
        <v>393</v>
      </c>
      <c r="L18" s="154"/>
    </row>
    <row r="19" spans="1:12" s="142" customFormat="1" ht="93" x14ac:dyDescent="0.35">
      <c r="A19" s="154">
        <v>2</v>
      </c>
      <c r="B19" s="156" t="s">
        <v>394</v>
      </c>
      <c r="C19" s="158" t="s">
        <v>395</v>
      </c>
      <c r="D19" s="159">
        <v>44770</v>
      </c>
      <c r="E19" s="144" t="s">
        <v>372</v>
      </c>
      <c r="F19" s="154"/>
      <c r="G19" s="154"/>
      <c r="H19" s="144" t="s">
        <v>396</v>
      </c>
      <c r="I19" s="144" t="s">
        <v>103</v>
      </c>
      <c r="J19" s="144" t="s">
        <v>397</v>
      </c>
      <c r="K19" s="144" t="s">
        <v>398</v>
      </c>
      <c r="L19" s="154"/>
    </row>
    <row r="20" spans="1:12" s="142" customFormat="1" ht="15.5" x14ac:dyDescent="0.35">
      <c r="A20" s="154"/>
      <c r="B20" s="156"/>
      <c r="C20" s="141"/>
      <c r="D20" s="155"/>
      <c r="E20" s="154"/>
      <c r="F20" s="154"/>
      <c r="G20" s="154"/>
      <c r="H20" s="154"/>
      <c r="I20" s="154"/>
      <c r="J20" s="154"/>
      <c r="K20" s="154"/>
      <c r="L20" s="154"/>
    </row>
    <row r="21" spans="1:12" s="142" customFormat="1" ht="15.5" x14ac:dyDescent="0.35">
      <c r="A21" s="154"/>
      <c r="B21" s="156"/>
      <c r="C21" s="141"/>
      <c r="D21" s="155"/>
      <c r="E21" s="154"/>
      <c r="F21" s="154"/>
      <c r="G21" s="154"/>
      <c r="H21" s="154"/>
      <c r="I21" s="154"/>
      <c r="J21" s="154"/>
      <c r="K21" s="154"/>
      <c r="L21" s="154"/>
    </row>
    <row r="22" spans="1:12" s="142" customFormat="1" ht="15.5" x14ac:dyDescent="0.35">
      <c r="A22" s="152"/>
      <c r="B22" s="152"/>
      <c r="C22" s="157"/>
      <c r="D22" s="153"/>
      <c r="E22" s="152"/>
      <c r="F22" s="152"/>
      <c r="G22" s="152"/>
      <c r="H22" s="152"/>
      <c r="I22" s="152"/>
      <c r="J22" s="152"/>
      <c r="K22" s="152"/>
      <c r="L22" s="152"/>
    </row>
    <row r="24" spans="1:12" s="148" customFormat="1" ht="15.5" x14ac:dyDescent="0.35">
      <c r="B24" s="149" t="s">
        <v>384</v>
      </c>
    </row>
  </sheetData>
  <mergeCells count="15">
    <mergeCell ref="L9:L10"/>
    <mergeCell ref="B2:C2"/>
    <mergeCell ref="B3:C3"/>
    <mergeCell ref="K9:K10"/>
    <mergeCell ref="A5:K5"/>
    <mergeCell ref="A6:K6"/>
    <mergeCell ref="A7:K7"/>
    <mergeCell ref="J9:J10"/>
    <mergeCell ref="A9:A10"/>
    <mergeCell ref="B9:B10"/>
    <mergeCell ref="C9:C10"/>
    <mergeCell ref="D9:D10"/>
    <mergeCell ref="E9:G9"/>
    <mergeCell ref="H9:H10"/>
    <mergeCell ref="I9:I10"/>
  </mergeCells>
  <pageMargins left="0.24" right="0.16" top="0.16" bottom="0.24"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workbookViewId="0">
      <selection activeCell="L14" sqref="L14"/>
    </sheetView>
  </sheetViews>
  <sheetFormatPr defaultColWidth="9.1796875" defaultRowHeight="14" x14ac:dyDescent="0.3"/>
  <cols>
    <col min="1" max="1" width="9.1796875" style="9"/>
    <col min="2" max="18" width="7.54296875" style="9" customWidth="1"/>
    <col min="19" max="16384" width="9.1796875" style="9"/>
  </cols>
  <sheetData>
    <row r="1" spans="1:21" x14ac:dyDescent="0.3">
      <c r="A1" s="8"/>
    </row>
    <row r="2" spans="1:21" ht="16.5" x14ac:dyDescent="0.35">
      <c r="C2" s="24"/>
      <c r="D2" s="24" t="str">
        <f>+'01-TCD'!E2</f>
        <v>ỦY BAN NHÂN DÂN</v>
      </c>
      <c r="R2" s="10" t="s">
        <v>57</v>
      </c>
    </row>
    <row r="3" spans="1:21" ht="16.5" x14ac:dyDescent="0.35">
      <c r="C3" s="24"/>
      <c r="D3" s="127" t="str">
        <f>+'01-TCD'!E3</f>
        <v>XÃ SƠN LONG</v>
      </c>
      <c r="R3" s="10"/>
    </row>
    <row r="4" spans="1:21" x14ac:dyDescent="0.3">
      <c r="R4" s="10"/>
    </row>
    <row r="5" spans="1:21" s="17" customFormat="1" ht="18" x14ac:dyDescent="0.4">
      <c r="A5" s="165" t="s">
        <v>58</v>
      </c>
      <c r="B5" s="165"/>
      <c r="C5" s="165"/>
      <c r="D5" s="165"/>
      <c r="E5" s="165"/>
      <c r="F5" s="165"/>
      <c r="G5" s="165"/>
      <c r="H5" s="165"/>
      <c r="I5" s="165"/>
      <c r="J5" s="165"/>
      <c r="K5" s="165"/>
      <c r="L5" s="165"/>
      <c r="M5" s="165"/>
      <c r="N5" s="165"/>
      <c r="O5" s="165"/>
      <c r="P5" s="165"/>
      <c r="Q5" s="165"/>
      <c r="R5" s="165"/>
    </row>
    <row r="6" spans="1:21" s="129" customFormat="1" ht="18" x14ac:dyDescent="0.4">
      <c r="A6" s="162" t="str">
        <f>+'01-TCD'!A6:AD6</f>
        <v>Số liệu tính từ ngày 13/7/2022 đến ngày 12/8/2022</v>
      </c>
      <c r="B6" s="162"/>
      <c r="C6" s="162"/>
      <c r="D6" s="162"/>
      <c r="E6" s="162"/>
      <c r="F6" s="162"/>
      <c r="G6" s="162"/>
      <c r="H6" s="162"/>
      <c r="I6" s="162"/>
      <c r="J6" s="162"/>
      <c r="K6" s="162"/>
      <c r="L6" s="162"/>
      <c r="M6" s="162"/>
      <c r="N6" s="162"/>
      <c r="O6" s="162"/>
      <c r="P6" s="162"/>
      <c r="Q6" s="162"/>
      <c r="R6" s="162"/>
    </row>
    <row r="7" spans="1:21" s="129" customFormat="1" ht="18" x14ac:dyDescent="0.4">
      <c r="A7" s="163" t="str">
        <f>+'01-TCD'!A7:AD7</f>
        <v>(Kèm theo Báo cáo số /BC-UBND ngày 12/8/022 của  UBND xã Sơn Long)</v>
      </c>
      <c r="B7" s="163"/>
      <c r="C7" s="163"/>
      <c r="D7" s="163"/>
      <c r="E7" s="163"/>
      <c r="F7" s="163"/>
      <c r="G7" s="163"/>
      <c r="H7" s="163"/>
      <c r="I7" s="163"/>
      <c r="J7" s="163"/>
      <c r="K7" s="163"/>
      <c r="L7" s="163"/>
      <c r="M7" s="163"/>
      <c r="N7" s="163"/>
      <c r="O7" s="163"/>
      <c r="P7" s="163"/>
      <c r="Q7" s="163"/>
      <c r="R7" s="163"/>
    </row>
    <row r="8" spans="1:21" s="17" customFormat="1" ht="18" x14ac:dyDescent="0.4">
      <c r="A8" s="18"/>
    </row>
    <row r="9" spans="1:21" s="21" customFormat="1" ht="18.75" customHeight="1" x14ac:dyDescent="0.25">
      <c r="A9" s="164" t="s">
        <v>2</v>
      </c>
      <c r="B9" s="164" t="s">
        <v>59</v>
      </c>
      <c r="C9" s="164" t="s">
        <v>60</v>
      </c>
      <c r="D9" s="164" t="s">
        <v>61</v>
      </c>
      <c r="E9" s="164"/>
      <c r="F9" s="164"/>
      <c r="G9" s="164"/>
      <c r="H9" s="164"/>
      <c r="I9" s="164"/>
      <c r="J9" s="164" t="s">
        <v>62</v>
      </c>
      <c r="K9" s="164"/>
      <c r="L9" s="164"/>
      <c r="M9" s="164"/>
      <c r="N9" s="164"/>
      <c r="O9" s="164"/>
      <c r="P9" s="164"/>
      <c r="Q9" s="164" t="s">
        <v>63</v>
      </c>
      <c r="R9" s="164" t="s">
        <v>64</v>
      </c>
    </row>
    <row r="10" spans="1:21" s="21" customFormat="1" ht="25.5" customHeight="1" x14ac:dyDescent="0.25">
      <c r="A10" s="164"/>
      <c r="B10" s="164"/>
      <c r="C10" s="164"/>
      <c r="D10" s="164" t="s">
        <v>65</v>
      </c>
      <c r="E10" s="164"/>
      <c r="F10" s="164" t="s">
        <v>66</v>
      </c>
      <c r="G10" s="164"/>
      <c r="H10" s="164" t="s">
        <v>67</v>
      </c>
      <c r="I10" s="164"/>
      <c r="J10" s="164" t="s">
        <v>68</v>
      </c>
      <c r="K10" s="164"/>
      <c r="L10" s="164" t="s">
        <v>69</v>
      </c>
      <c r="M10" s="164"/>
      <c r="N10" s="164"/>
      <c r="O10" s="164"/>
      <c r="P10" s="164"/>
      <c r="Q10" s="164"/>
      <c r="R10" s="164"/>
    </row>
    <row r="11" spans="1:21" s="21" customFormat="1" ht="10.5" x14ac:dyDescent="0.25">
      <c r="A11" s="164"/>
      <c r="B11" s="164"/>
      <c r="C11" s="164"/>
      <c r="D11" s="164" t="s">
        <v>70</v>
      </c>
      <c r="E11" s="164" t="s">
        <v>10</v>
      </c>
      <c r="F11" s="164" t="s">
        <v>70</v>
      </c>
      <c r="G11" s="164" t="s">
        <v>10</v>
      </c>
      <c r="H11" s="164" t="s">
        <v>70</v>
      </c>
      <c r="I11" s="164" t="s">
        <v>10</v>
      </c>
      <c r="J11" s="164" t="s">
        <v>70</v>
      </c>
      <c r="K11" s="164" t="s">
        <v>10</v>
      </c>
      <c r="L11" s="164" t="s">
        <v>70</v>
      </c>
      <c r="M11" s="164" t="s">
        <v>10</v>
      </c>
      <c r="N11" s="164"/>
      <c r="O11" s="164"/>
      <c r="P11" s="164"/>
      <c r="Q11" s="164"/>
      <c r="R11" s="164"/>
    </row>
    <row r="12" spans="1:21" s="21" customFormat="1" ht="21" x14ac:dyDescent="0.25">
      <c r="A12" s="164"/>
      <c r="B12" s="164"/>
      <c r="C12" s="164"/>
      <c r="D12" s="164"/>
      <c r="E12" s="164"/>
      <c r="F12" s="164"/>
      <c r="G12" s="164"/>
      <c r="H12" s="164"/>
      <c r="I12" s="164"/>
      <c r="J12" s="164"/>
      <c r="K12" s="164"/>
      <c r="L12" s="164"/>
      <c r="M12" s="22" t="s">
        <v>19</v>
      </c>
      <c r="N12" s="22" t="s">
        <v>71</v>
      </c>
      <c r="O12" s="22" t="s">
        <v>72</v>
      </c>
      <c r="P12" s="22" t="s">
        <v>73</v>
      </c>
      <c r="Q12" s="164"/>
      <c r="R12" s="164"/>
    </row>
    <row r="13" spans="1:21" s="19" customFormat="1" ht="34.5" x14ac:dyDescent="0.25">
      <c r="A13" s="23" t="s">
        <v>18</v>
      </c>
      <c r="B13" s="23" t="s">
        <v>86</v>
      </c>
      <c r="C13" s="23" t="s">
        <v>87</v>
      </c>
      <c r="D13" s="76" t="s">
        <v>308</v>
      </c>
      <c r="E13" s="76" t="s">
        <v>27</v>
      </c>
      <c r="F13" s="76" t="s">
        <v>28</v>
      </c>
      <c r="G13" s="76" t="s">
        <v>29</v>
      </c>
      <c r="H13" s="76" t="s">
        <v>30</v>
      </c>
      <c r="I13" s="76" t="s">
        <v>31</v>
      </c>
      <c r="J13" s="76" t="s">
        <v>32</v>
      </c>
      <c r="K13" s="76" t="s">
        <v>33</v>
      </c>
      <c r="L13" s="76" t="s">
        <v>34</v>
      </c>
      <c r="M13" s="76" t="s">
        <v>35</v>
      </c>
      <c r="N13" s="76" t="s">
        <v>36</v>
      </c>
      <c r="O13" s="76" t="s">
        <v>37</v>
      </c>
      <c r="P13" s="76" t="s">
        <v>38</v>
      </c>
      <c r="Q13" s="76" t="s">
        <v>39</v>
      </c>
      <c r="R13" s="76" t="s">
        <v>40</v>
      </c>
    </row>
    <row r="14" spans="1:21" ht="24.75" customHeight="1" x14ac:dyDescent="0.3">
      <c r="A14" s="33" t="s">
        <v>56</v>
      </c>
      <c r="B14" s="67">
        <v>2</v>
      </c>
      <c r="C14" s="67">
        <v>1</v>
      </c>
      <c r="D14" s="67">
        <v>0</v>
      </c>
      <c r="E14" s="67">
        <v>0</v>
      </c>
      <c r="F14" s="67">
        <v>0</v>
      </c>
      <c r="G14" s="67">
        <v>0</v>
      </c>
      <c r="H14" s="67">
        <v>2</v>
      </c>
      <c r="I14" s="67">
        <v>7</v>
      </c>
      <c r="J14" s="67">
        <v>2</v>
      </c>
      <c r="K14" s="67">
        <v>7</v>
      </c>
      <c r="L14" s="67">
        <v>0</v>
      </c>
      <c r="M14" s="67"/>
      <c r="N14" s="67"/>
      <c r="O14" s="67"/>
      <c r="P14" s="67"/>
      <c r="Q14" s="67">
        <v>0</v>
      </c>
      <c r="R14" s="67"/>
      <c r="T14" s="96">
        <f>+D14+F14+H14-J14-L14</f>
        <v>0</v>
      </c>
      <c r="U14" s="96">
        <f>+E14+G14+I14-K14-M14</f>
        <v>0</v>
      </c>
    </row>
    <row r="15" spans="1:21" ht="24.75" customHeight="1" x14ac:dyDescent="0.3">
      <c r="A15" s="12" t="s">
        <v>19</v>
      </c>
      <c r="B15" s="68">
        <f t="shared" ref="B15:Q15" si="0">SUM(B14:B14)</f>
        <v>2</v>
      </c>
      <c r="C15" s="68">
        <f t="shared" si="0"/>
        <v>1</v>
      </c>
      <c r="D15" s="68">
        <f t="shared" si="0"/>
        <v>0</v>
      </c>
      <c r="E15" s="68">
        <f t="shared" si="0"/>
        <v>0</v>
      </c>
      <c r="F15" s="68">
        <f t="shared" si="0"/>
        <v>0</v>
      </c>
      <c r="G15" s="68">
        <f t="shared" si="0"/>
        <v>0</v>
      </c>
      <c r="H15" s="68">
        <f t="shared" si="0"/>
        <v>2</v>
      </c>
      <c r="I15" s="68">
        <f t="shared" si="0"/>
        <v>7</v>
      </c>
      <c r="J15" s="68">
        <f t="shared" si="0"/>
        <v>2</v>
      </c>
      <c r="K15" s="68">
        <f t="shared" si="0"/>
        <v>7</v>
      </c>
      <c r="L15" s="68">
        <f t="shared" si="0"/>
        <v>0</v>
      </c>
      <c r="M15" s="68">
        <f t="shared" si="0"/>
        <v>0</v>
      </c>
      <c r="N15" s="68">
        <f t="shared" si="0"/>
        <v>0</v>
      </c>
      <c r="O15" s="68">
        <f t="shared" si="0"/>
        <v>0</v>
      </c>
      <c r="P15" s="68">
        <f t="shared" si="0"/>
        <v>0</v>
      </c>
      <c r="Q15" s="68">
        <f t="shared" si="0"/>
        <v>0</v>
      </c>
      <c r="R15" s="68"/>
    </row>
    <row r="16" spans="1:21" x14ac:dyDescent="0.3">
      <c r="A16" s="13"/>
      <c r="B16" s="14"/>
      <c r="C16" s="14"/>
      <c r="D16" s="14"/>
      <c r="E16" s="14"/>
      <c r="F16" s="14"/>
      <c r="G16" s="14"/>
      <c r="H16" s="14"/>
      <c r="I16" s="14"/>
      <c r="J16" s="14"/>
      <c r="K16" s="14"/>
      <c r="L16" s="14"/>
      <c r="M16" s="14"/>
      <c r="N16" s="14"/>
      <c r="O16" s="14"/>
      <c r="P16" s="14"/>
      <c r="Q16" s="14"/>
      <c r="R16" s="14"/>
    </row>
    <row r="17" spans="1:18" x14ac:dyDescent="0.3">
      <c r="A17" s="13"/>
      <c r="B17" s="14"/>
      <c r="C17" s="14"/>
      <c r="D17" s="14"/>
      <c r="E17" s="14"/>
      <c r="F17" s="14"/>
      <c r="G17" s="14"/>
      <c r="H17" s="14"/>
      <c r="I17" s="14"/>
      <c r="J17" s="14"/>
      <c r="K17" s="14"/>
      <c r="L17" s="14"/>
      <c r="M17" s="14"/>
      <c r="N17" s="14"/>
      <c r="O17" s="14"/>
      <c r="P17" s="14"/>
      <c r="Q17" s="14"/>
      <c r="R17" s="14"/>
    </row>
    <row r="18" spans="1:18" x14ac:dyDescent="0.3">
      <c r="A18" s="13"/>
      <c r="B18" s="14"/>
      <c r="C18" s="14"/>
      <c r="D18" s="14"/>
      <c r="E18" s="14"/>
      <c r="F18" s="14"/>
      <c r="G18" s="14"/>
      <c r="H18" s="14"/>
      <c r="I18" s="14"/>
      <c r="J18" s="14"/>
      <c r="K18" s="14"/>
      <c r="L18" s="14"/>
      <c r="M18" s="14"/>
      <c r="N18" s="14"/>
      <c r="O18" s="14"/>
      <c r="P18" s="14"/>
      <c r="Q18" s="14"/>
      <c r="R18" s="14"/>
    </row>
    <row r="19" spans="1:18" x14ac:dyDescent="0.3">
      <c r="A19" s="13"/>
      <c r="B19" s="14"/>
      <c r="C19" s="14"/>
      <c r="D19" s="14"/>
      <c r="E19" s="14"/>
      <c r="F19" s="14"/>
      <c r="G19" s="14"/>
      <c r="H19" s="14"/>
      <c r="I19" s="14"/>
      <c r="J19" s="14"/>
      <c r="K19" s="14"/>
      <c r="L19" s="14"/>
      <c r="M19" s="14"/>
      <c r="N19" s="14"/>
      <c r="O19" s="14"/>
      <c r="P19" s="14"/>
      <c r="Q19" s="14"/>
      <c r="R19" s="14"/>
    </row>
    <row r="20" spans="1:18" x14ac:dyDescent="0.3">
      <c r="A20" s="13"/>
      <c r="B20" s="14"/>
      <c r="C20" s="14"/>
      <c r="D20" s="14"/>
      <c r="E20" s="14"/>
      <c r="F20" s="14"/>
      <c r="G20" s="14"/>
      <c r="H20" s="14"/>
      <c r="I20" s="14"/>
      <c r="J20" s="14"/>
      <c r="K20" s="14"/>
      <c r="L20" s="14"/>
      <c r="M20" s="14"/>
      <c r="N20" s="14"/>
      <c r="O20" s="14"/>
      <c r="P20" s="14"/>
      <c r="Q20" s="14"/>
      <c r="R20" s="14"/>
    </row>
    <row r="21" spans="1:18" x14ac:dyDescent="0.3">
      <c r="A21" s="13"/>
      <c r="B21" s="14"/>
      <c r="C21" s="14"/>
      <c r="D21" s="14"/>
      <c r="E21" s="14"/>
      <c r="F21" s="14"/>
      <c r="G21" s="14"/>
      <c r="H21" s="14"/>
      <c r="I21" s="14"/>
      <c r="J21" s="14"/>
      <c r="K21" s="14"/>
      <c r="L21" s="14"/>
      <c r="M21" s="14"/>
      <c r="N21" s="14"/>
      <c r="O21" s="14"/>
      <c r="P21" s="14"/>
      <c r="Q21" s="14"/>
      <c r="R21" s="14"/>
    </row>
    <row r="22" spans="1:18" x14ac:dyDescent="0.3">
      <c r="A22" s="13"/>
      <c r="B22" s="14"/>
      <c r="C22" s="14"/>
      <c r="D22" s="14"/>
      <c r="E22" s="14"/>
      <c r="F22" s="14"/>
      <c r="G22" s="14"/>
      <c r="H22" s="14"/>
      <c r="I22" s="14"/>
      <c r="J22" s="14"/>
      <c r="K22" s="14"/>
      <c r="L22" s="14"/>
      <c r="M22" s="14"/>
      <c r="N22" s="14"/>
      <c r="O22" s="14"/>
      <c r="P22" s="14"/>
      <c r="Q22" s="14"/>
      <c r="R22" s="14"/>
    </row>
    <row r="23" spans="1:18" x14ac:dyDescent="0.3">
      <c r="A23" s="13"/>
      <c r="B23" s="14"/>
      <c r="C23" s="14"/>
      <c r="D23" s="14"/>
      <c r="E23" s="14"/>
      <c r="F23" s="14"/>
      <c r="G23" s="14"/>
      <c r="H23" s="14"/>
      <c r="I23" s="14"/>
      <c r="J23" s="14"/>
      <c r="K23" s="14"/>
      <c r="L23" s="14"/>
      <c r="M23" s="14"/>
      <c r="N23" s="14"/>
      <c r="O23" s="14"/>
      <c r="P23" s="14"/>
      <c r="Q23" s="14"/>
      <c r="R23" s="14"/>
    </row>
    <row r="24" spans="1:18" x14ac:dyDescent="0.3">
      <c r="A24" s="13"/>
      <c r="B24" s="14"/>
      <c r="C24" s="14"/>
      <c r="D24" s="14"/>
      <c r="E24" s="14"/>
      <c r="F24" s="14"/>
      <c r="G24" s="14"/>
      <c r="H24" s="14"/>
      <c r="I24" s="14"/>
      <c r="J24" s="14"/>
      <c r="K24" s="14"/>
      <c r="L24" s="14"/>
      <c r="M24" s="14"/>
      <c r="N24" s="14"/>
      <c r="O24" s="14"/>
      <c r="P24" s="14"/>
      <c r="Q24" s="14"/>
      <c r="R24" s="14"/>
    </row>
    <row r="25" spans="1:18" x14ac:dyDescent="0.3">
      <c r="A25" s="13"/>
      <c r="B25" s="14"/>
      <c r="C25" s="14"/>
      <c r="D25" s="14"/>
      <c r="E25" s="14"/>
      <c r="F25" s="14"/>
      <c r="G25" s="14"/>
      <c r="H25" s="14"/>
      <c r="I25" s="14"/>
      <c r="J25" s="14"/>
      <c r="K25" s="14"/>
      <c r="L25" s="14"/>
      <c r="M25" s="14"/>
      <c r="N25" s="14"/>
      <c r="O25" s="14"/>
      <c r="P25" s="14"/>
      <c r="Q25" s="14"/>
      <c r="R25" s="14"/>
    </row>
    <row r="26" spans="1:18" x14ac:dyDescent="0.3">
      <c r="A26" s="13"/>
      <c r="B26" s="14"/>
      <c r="C26" s="14"/>
      <c r="D26" s="14"/>
      <c r="E26" s="14"/>
      <c r="F26" s="14"/>
      <c r="G26" s="14"/>
      <c r="H26" s="14"/>
      <c r="I26" s="14"/>
      <c r="J26" s="14"/>
      <c r="K26" s="14"/>
      <c r="L26" s="14"/>
      <c r="M26" s="14"/>
      <c r="N26" s="14"/>
      <c r="O26" s="14"/>
      <c r="P26" s="14"/>
      <c r="Q26" s="14"/>
      <c r="R26" s="14"/>
    </row>
    <row r="27" spans="1:18" x14ac:dyDescent="0.3">
      <c r="A27" s="13"/>
      <c r="B27" s="14"/>
      <c r="C27" s="14"/>
      <c r="D27" s="14"/>
      <c r="E27" s="14"/>
      <c r="F27" s="14"/>
      <c r="G27" s="14"/>
      <c r="H27" s="14"/>
      <c r="I27" s="14"/>
      <c r="J27" s="14"/>
      <c r="K27" s="14"/>
      <c r="L27" s="14"/>
      <c r="M27" s="14"/>
      <c r="N27" s="14"/>
      <c r="O27" s="14"/>
      <c r="P27" s="14"/>
      <c r="Q27" s="14"/>
      <c r="R27" s="14"/>
    </row>
    <row r="28" spans="1:18" x14ac:dyDescent="0.3">
      <c r="A28" s="13"/>
      <c r="B28" s="14"/>
      <c r="C28" s="14"/>
      <c r="D28" s="14"/>
      <c r="E28" s="14"/>
      <c r="F28" s="14"/>
      <c r="G28" s="14"/>
      <c r="H28" s="14"/>
      <c r="I28" s="14"/>
      <c r="J28" s="14"/>
      <c r="K28" s="14"/>
      <c r="L28" s="14"/>
      <c r="M28" s="14"/>
      <c r="N28" s="14"/>
      <c r="O28" s="14"/>
      <c r="P28" s="14"/>
      <c r="Q28" s="14"/>
      <c r="R28" s="14"/>
    </row>
    <row r="29" spans="1:18" x14ac:dyDescent="0.3">
      <c r="A29" s="15" t="s">
        <v>74</v>
      </c>
    </row>
    <row r="30" spans="1:18" x14ac:dyDescent="0.3">
      <c r="A30" s="8"/>
    </row>
    <row r="31" spans="1:18" x14ac:dyDescent="0.3">
      <c r="A31" s="16" t="s">
        <v>20</v>
      </c>
    </row>
    <row r="32" spans="1:18" x14ac:dyDescent="0.3">
      <c r="A32" s="8" t="s">
        <v>75</v>
      </c>
    </row>
    <row r="33" spans="1:1" x14ac:dyDescent="0.3">
      <c r="A33" s="8" t="s">
        <v>21</v>
      </c>
    </row>
    <row r="34" spans="1:1" x14ac:dyDescent="0.3">
      <c r="A34" s="8" t="s">
        <v>76</v>
      </c>
    </row>
    <row r="35" spans="1:1" x14ac:dyDescent="0.3">
      <c r="A35" s="8" t="s">
        <v>77</v>
      </c>
    </row>
    <row r="36" spans="1:1" x14ac:dyDescent="0.3">
      <c r="A36" s="8" t="s">
        <v>78</v>
      </c>
    </row>
    <row r="37" spans="1:1" x14ac:dyDescent="0.3">
      <c r="A37" s="8" t="s">
        <v>79</v>
      </c>
    </row>
    <row r="38" spans="1:1" x14ac:dyDescent="0.3">
      <c r="A38" s="8" t="s">
        <v>80</v>
      </c>
    </row>
    <row r="39" spans="1:1" x14ac:dyDescent="0.3">
      <c r="A39" s="8" t="s">
        <v>81</v>
      </c>
    </row>
    <row r="40" spans="1:1" x14ac:dyDescent="0.3">
      <c r="A40" s="8" t="s">
        <v>82</v>
      </c>
    </row>
    <row r="41" spans="1:1" x14ac:dyDescent="0.3">
      <c r="A41" s="8" t="s">
        <v>83</v>
      </c>
    </row>
    <row r="42" spans="1:1" x14ac:dyDescent="0.3">
      <c r="A42" s="8" t="s">
        <v>84</v>
      </c>
    </row>
    <row r="43" spans="1:1" x14ac:dyDescent="0.3">
      <c r="A43" s="8" t="s">
        <v>85</v>
      </c>
    </row>
  </sheetData>
  <mergeCells count="25">
    <mergeCell ref="A5:R5"/>
    <mergeCell ref="A6:R6"/>
    <mergeCell ref="A7:R7"/>
    <mergeCell ref="R9:R12"/>
    <mergeCell ref="D10:E10"/>
    <mergeCell ref="F10:G10"/>
    <mergeCell ref="H10:I10"/>
    <mergeCell ref="J10:K10"/>
    <mergeCell ref="L10:P10"/>
    <mergeCell ref="D11:D12"/>
    <mergeCell ref="E11:E12"/>
    <mergeCell ref="F11:F12"/>
    <mergeCell ref="G11:G12"/>
    <mergeCell ref="A9:A12"/>
    <mergeCell ref="B9:B12"/>
    <mergeCell ref="C9:C12"/>
    <mergeCell ref="D9:I9"/>
    <mergeCell ref="J9:P9"/>
    <mergeCell ref="Q9:Q12"/>
    <mergeCell ref="H11:H12"/>
    <mergeCell ref="I11:I12"/>
    <mergeCell ref="J11:J12"/>
    <mergeCell ref="K11:K12"/>
    <mergeCell ref="L11:L12"/>
    <mergeCell ref="M11:P11"/>
  </mergeCells>
  <pageMargins left="0.47" right="0.24"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opLeftCell="A4" workbookViewId="0">
      <selection activeCell="AA13" sqref="AA13"/>
    </sheetView>
  </sheetViews>
  <sheetFormatPr defaultColWidth="9.1796875" defaultRowHeight="14" x14ac:dyDescent="0.3"/>
  <cols>
    <col min="1" max="1" width="5.7265625" style="9" customWidth="1"/>
    <col min="2" max="26" width="5.26953125" style="9" customWidth="1"/>
    <col min="27" max="27" width="5.81640625" style="9" customWidth="1"/>
    <col min="28" max="28" width="9.1796875" style="9"/>
    <col min="29" max="29" width="11.453125" style="9" bestFit="1" customWidth="1"/>
    <col min="30" max="16384" width="9.1796875" style="9"/>
  </cols>
  <sheetData>
    <row r="1" spans="1:30" x14ac:dyDescent="0.3">
      <c r="A1" s="8"/>
    </row>
    <row r="2" spans="1:30" ht="16.5" x14ac:dyDescent="0.35">
      <c r="F2" s="24" t="str">
        <f>+'02-TCD'!D2</f>
        <v>ỦY BAN NHÂN DÂN</v>
      </c>
      <c r="AA2" s="10" t="s">
        <v>88</v>
      </c>
    </row>
    <row r="3" spans="1:30" ht="16.5" x14ac:dyDescent="0.35">
      <c r="F3" s="127" t="str">
        <f>+'02-TCD'!D3</f>
        <v>XÃ SƠN LONG</v>
      </c>
      <c r="AA3" s="10"/>
    </row>
    <row r="4" spans="1:30" ht="16.5" x14ac:dyDescent="0.35">
      <c r="D4" s="24"/>
      <c r="AA4" s="10"/>
    </row>
    <row r="5" spans="1:30" s="25" customFormat="1" ht="16.5" x14ac:dyDescent="0.35">
      <c r="A5" s="165" t="s">
        <v>89</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30" s="129" customFormat="1" ht="18" x14ac:dyDescent="0.4">
      <c r="A6" s="162" t="str">
        <f>+'02-TCD'!A6:R6</f>
        <v>Số liệu tính từ ngày 13/7/2022 đến ngày 12/8/2022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row>
    <row r="7" spans="1:30" s="129" customFormat="1" ht="18" x14ac:dyDescent="0.4">
      <c r="A7" s="163" t="str">
        <f>+'02-TCD'!A7:R7</f>
        <v>(Kèm theo Báo cáo số /BC-UBND ngày 12/8/022 của  UBND xã Sơn Long)</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row>
    <row r="8" spans="1:30" x14ac:dyDescent="0.3">
      <c r="A8" s="11"/>
    </row>
    <row r="9" spans="1:30" s="91" customFormat="1" ht="28" customHeight="1" x14ac:dyDescent="0.35">
      <c r="A9" s="164" t="s">
        <v>2</v>
      </c>
      <c r="B9" s="164" t="s">
        <v>90</v>
      </c>
      <c r="C9" s="164" t="s">
        <v>91</v>
      </c>
      <c r="D9" s="164"/>
      <c r="E9" s="164"/>
      <c r="F9" s="164" t="s">
        <v>92</v>
      </c>
      <c r="G9" s="164"/>
      <c r="H9" s="164"/>
      <c r="I9" s="164" t="s">
        <v>93</v>
      </c>
      <c r="J9" s="164" t="s">
        <v>94</v>
      </c>
      <c r="K9" s="164"/>
      <c r="L9" s="164" t="s">
        <v>95</v>
      </c>
      <c r="M9" s="164"/>
      <c r="N9" s="164"/>
      <c r="O9" s="164" t="s">
        <v>96</v>
      </c>
      <c r="P9" s="164"/>
      <c r="Q9" s="164"/>
      <c r="R9" s="164"/>
      <c r="S9" s="164" t="s">
        <v>97</v>
      </c>
      <c r="T9" s="164"/>
      <c r="U9" s="164"/>
      <c r="V9" s="164"/>
      <c r="W9" s="164"/>
      <c r="X9" s="164"/>
      <c r="Y9" s="164"/>
      <c r="Z9" s="164"/>
      <c r="AA9" s="164" t="s">
        <v>63</v>
      </c>
    </row>
    <row r="10" spans="1:30" s="91" customFormat="1" ht="28" customHeight="1" x14ac:dyDescent="0.35">
      <c r="A10" s="164"/>
      <c r="B10" s="164"/>
      <c r="C10" s="164" t="s">
        <v>98</v>
      </c>
      <c r="D10" s="164" t="s">
        <v>99</v>
      </c>
      <c r="E10" s="164" t="s">
        <v>100</v>
      </c>
      <c r="F10" s="166" t="s">
        <v>98</v>
      </c>
      <c r="G10" s="164" t="s">
        <v>99</v>
      </c>
      <c r="H10" s="164" t="s">
        <v>100</v>
      </c>
      <c r="I10" s="164"/>
      <c r="J10" s="164" t="s">
        <v>70</v>
      </c>
      <c r="K10" s="164" t="s">
        <v>10</v>
      </c>
      <c r="L10" s="164" t="s">
        <v>65</v>
      </c>
      <c r="M10" s="164" t="s">
        <v>66</v>
      </c>
      <c r="N10" s="164" t="s">
        <v>101</v>
      </c>
      <c r="O10" s="164" t="s">
        <v>102</v>
      </c>
      <c r="P10" s="164"/>
      <c r="Q10" s="164" t="s">
        <v>103</v>
      </c>
      <c r="R10" s="164" t="s">
        <v>104</v>
      </c>
      <c r="S10" s="164" t="s">
        <v>105</v>
      </c>
      <c r="T10" s="164"/>
      <c r="U10" s="164"/>
      <c r="V10" s="164"/>
      <c r="W10" s="164" t="s">
        <v>106</v>
      </c>
      <c r="X10" s="164"/>
      <c r="Y10" s="164"/>
      <c r="Z10" s="164"/>
      <c r="AA10" s="164"/>
    </row>
    <row r="11" spans="1:30" s="91" customFormat="1" ht="66" customHeight="1" x14ac:dyDescent="0.35">
      <c r="A11" s="164"/>
      <c r="B11" s="164"/>
      <c r="C11" s="164"/>
      <c r="D11" s="164"/>
      <c r="E11" s="164"/>
      <c r="F11" s="167"/>
      <c r="G11" s="164"/>
      <c r="H11" s="164"/>
      <c r="I11" s="164"/>
      <c r="J11" s="164"/>
      <c r="K11" s="164"/>
      <c r="L11" s="164"/>
      <c r="M11" s="164"/>
      <c r="N11" s="164"/>
      <c r="O11" s="89" t="s">
        <v>107</v>
      </c>
      <c r="P11" s="89" t="s">
        <v>108</v>
      </c>
      <c r="Q11" s="164"/>
      <c r="R11" s="164"/>
      <c r="S11" s="89" t="s">
        <v>109</v>
      </c>
      <c r="T11" s="89" t="s">
        <v>65</v>
      </c>
      <c r="U11" s="89" t="s">
        <v>66</v>
      </c>
      <c r="V11" s="89" t="s">
        <v>101</v>
      </c>
      <c r="W11" s="89" t="s">
        <v>109</v>
      </c>
      <c r="X11" s="89" t="s">
        <v>71</v>
      </c>
      <c r="Y11" s="89" t="s">
        <v>72</v>
      </c>
      <c r="Z11" s="89" t="s">
        <v>73</v>
      </c>
      <c r="AA11" s="164"/>
    </row>
    <row r="12" spans="1:30" s="30" customFormat="1" ht="35" x14ac:dyDescent="0.15">
      <c r="A12" s="29" t="s">
        <v>18</v>
      </c>
      <c r="B12" s="29" t="s">
        <v>135</v>
      </c>
      <c r="C12" s="29">
        <v>2</v>
      </c>
      <c r="D12" s="29">
        <v>3</v>
      </c>
      <c r="E12" s="29">
        <v>4</v>
      </c>
      <c r="F12" s="29">
        <v>5</v>
      </c>
      <c r="G12" s="29">
        <v>6</v>
      </c>
      <c r="H12" s="29">
        <v>7</v>
      </c>
      <c r="I12" s="29">
        <v>8</v>
      </c>
      <c r="J12" s="29" t="s">
        <v>136</v>
      </c>
      <c r="K12" s="29">
        <v>10</v>
      </c>
      <c r="L12" s="29">
        <v>11</v>
      </c>
      <c r="M12" s="29">
        <v>12</v>
      </c>
      <c r="N12" s="29">
        <v>13</v>
      </c>
      <c r="O12" s="29">
        <v>14</v>
      </c>
      <c r="P12" s="29">
        <v>15</v>
      </c>
      <c r="Q12" s="29">
        <v>16</v>
      </c>
      <c r="R12" s="29">
        <v>17</v>
      </c>
      <c r="S12" s="29" t="s">
        <v>137</v>
      </c>
      <c r="T12" s="29">
        <v>19</v>
      </c>
      <c r="U12" s="29">
        <v>20</v>
      </c>
      <c r="V12" s="29">
        <v>21</v>
      </c>
      <c r="W12" s="29" t="s">
        <v>138</v>
      </c>
      <c r="X12" s="29">
        <v>23</v>
      </c>
      <c r="Y12" s="29">
        <v>24</v>
      </c>
      <c r="Z12" s="29">
        <v>25</v>
      </c>
      <c r="AA12" s="29">
        <v>26</v>
      </c>
    </row>
    <row r="13" spans="1:30" s="19" customFormat="1" ht="27" customHeight="1" x14ac:dyDescent="0.25">
      <c r="A13" s="32" t="s">
        <v>56</v>
      </c>
      <c r="B13" s="60">
        <v>2</v>
      </c>
      <c r="C13" s="60">
        <v>0</v>
      </c>
      <c r="D13" s="60">
        <v>0</v>
      </c>
      <c r="E13" s="60">
        <v>0</v>
      </c>
      <c r="F13" s="60">
        <v>2</v>
      </c>
      <c r="G13" s="60">
        <v>2</v>
      </c>
      <c r="H13" s="60">
        <v>0</v>
      </c>
      <c r="I13" s="60">
        <v>1</v>
      </c>
      <c r="J13" s="60">
        <v>2</v>
      </c>
      <c r="K13" s="60">
        <v>6</v>
      </c>
      <c r="L13" s="60">
        <v>0</v>
      </c>
      <c r="M13" s="60">
        <v>0</v>
      </c>
      <c r="N13" s="60">
        <v>2</v>
      </c>
      <c r="O13" s="60">
        <v>0</v>
      </c>
      <c r="P13" s="60">
        <v>1</v>
      </c>
      <c r="Q13" s="60">
        <v>1</v>
      </c>
      <c r="R13" s="60">
        <v>0</v>
      </c>
      <c r="S13" s="60">
        <v>2</v>
      </c>
      <c r="T13" s="60">
        <v>0</v>
      </c>
      <c r="U13" s="60">
        <v>0</v>
      </c>
      <c r="V13" s="60">
        <v>2</v>
      </c>
      <c r="W13" s="60">
        <f>+SUM(X13:Z13)</f>
        <v>0</v>
      </c>
      <c r="X13" s="59">
        <v>0</v>
      </c>
      <c r="Y13" s="59">
        <v>0</v>
      </c>
      <c r="Z13" s="59">
        <v>0</v>
      </c>
      <c r="AA13" s="60">
        <v>0</v>
      </c>
      <c r="AC13" s="97">
        <f>+L13+M13+N13-O13-P13-Q13-R13</f>
        <v>0</v>
      </c>
      <c r="AD13" s="97">
        <f>+L13+M13+N13+-S13-W13</f>
        <v>0</v>
      </c>
    </row>
    <row r="14" spans="1:30" s="19" customFormat="1" ht="27" customHeight="1" x14ac:dyDescent="0.25">
      <c r="A14" s="20" t="s">
        <v>19</v>
      </c>
      <c r="B14" s="69">
        <f t="shared" ref="B14:AA14" si="0">SUM(B13:B13)</f>
        <v>2</v>
      </c>
      <c r="C14" s="69">
        <f t="shared" si="0"/>
        <v>0</v>
      </c>
      <c r="D14" s="69">
        <f t="shared" si="0"/>
        <v>0</v>
      </c>
      <c r="E14" s="69">
        <f t="shared" si="0"/>
        <v>0</v>
      </c>
      <c r="F14" s="69">
        <f t="shared" si="0"/>
        <v>2</v>
      </c>
      <c r="G14" s="69">
        <f t="shared" si="0"/>
        <v>2</v>
      </c>
      <c r="H14" s="69">
        <f t="shared" si="0"/>
        <v>0</v>
      </c>
      <c r="I14" s="69">
        <f t="shared" si="0"/>
        <v>1</v>
      </c>
      <c r="J14" s="69">
        <f t="shared" si="0"/>
        <v>2</v>
      </c>
      <c r="K14" s="69">
        <f t="shared" si="0"/>
        <v>6</v>
      </c>
      <c r="L14" s="69">
        <f t="shared" si="0"/>
        <v>0</v>
      </c>
      <c r="M14" s="69">
        <f t="shared" si="0"/>
        <v>0</v>
      </c>
      <c r="N14" s="69">
        <f t="shared" si="0"/>
        <v>2</v>
      </c>
      <c r="O14" s="69">
        <f t="shared" si="0"/>
        <v>0</v>
      </c>
      <c r="P14" s="69">
        <f t="shared" si="0"/>
        <v>1</v>
      </c>
      <c r="Q14" s="69">
        <f t="shared" si="0"/>
        <v>1</v>
      </c>
      <c r="R14" s="69">
        <f t="shared" si="0"/>
        <v>0</v>
      </c>
      <c r="S14" s="69">
        <f t="shared" si="0"/>
        <v>2</v>
      </c>
      <c r="T14" s="69">
        <f t="shared" si="0"/>
        <v>0</v>
      </c>
      <c r="U14" s="69">
        <f t="shared" si="0"/>
        <v>0</v>
      </c>
      <c r="V14" s="69">
        <f t="shared" si="0"/>
        <v>2</v>
      </c>
      <c r="W14" s="69">
        <f t="shared" si="0"/>
        <v>0</v>
      </c>
      <c r="X14" s="69">
        <f t="shared" si="0"/>
        <v>0</v>
      </c>
      <c r="Y14" s="69">
        <f t="shared" si="0"/>
        <v>0</v>
      </c>
      <c r="Z14" s="69">
        <f t="shared" si="0"/>
        <v>0</v>
      </c>
      <c r="AA14" s="69">
        <f t="shared" si="0"/>
        <v>0</v>
      </c>
    </row>
    <row r="15" spans="1:30" x14ac:dyDescent="0.3">
      <c r="A15" s="26"/>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row>
    <row r="16" spans="1:30" x14ac:dyDescent="0.3">
      <c r="A16" s="26"/>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row>
    <row r="17" spans="1:27" x14ac:dyDescent="0.3">
      <c r="A17" s="2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row>
    <row r="18" spans="1:27" x14ac:dyDescent="0.3">
      <c r="A18" s="15" t="s">
        <v>110</v>
      </c>
    </row>
    <row r="19" spans="1:27" x14ac:dyDescent="0.3">
      <c r="A19" s="8"/>
    </row>
    <row r="20" spans="1:27" x14ac:dyDescent="0.3">
      <c r="A20" s="16" t="s">
        <v>20</v>
      </c>
    </row>
    <row r="21" spans="1:27" x14ac:dyDescent="0.3">
      <c r="A21" s="8" t="s">
        <v>111</v>
      </c>
    </row>
    <row r="22" spans="1:27" x14ac:dyDescent="0.3">
      <c r="A22" s="8" t="s">
        <v>112</v>
      </c>
    </row>
    <row r="23" spans="1:27" x14ac:dyDescent="0.3">
      <c r="A23" s="8" t="s">
        <v>21</v>
      </c>
    </row>
    <row r="24" spans="1:27" x14ac:dyDescent="0.3">
      <c r="A24" s="8" t="s">
        <v>113</v>
      </c>
    </row>
    <row r="25" spans="1:27" x14ac:dyDescent="0.3">
      <c r="A25" s="8" t="s">
        <v>114</v>
      </c>
    </row>
    <row r="26" spans="1:27" x14ac:dyDescent="0.3">
      <c r="A26" s="8" t="s">
        <v>115</v>
      </c>
    </row>
    <row r="27" spans="1:27" x14ac:dyDescent="0.3">
      <c r="A27" s="8" t="s">
        <v>116</v>
      </c>
    </row>
    <row r="28" spans="1:27" x14ac:dyDescent="0.3">
      <c r="A28" s="8" t="s">
        <v>117</v>
      </c>
    </row>
    <row r="29" spans="1:27" x14ac:dyDescent="0.3">
      <c r="A29" s="8" t="s">
        <v>118</v>
      </c>
    </row>
    <row r="30" spans="1:27" x14ac:dyDescent="0.3">
      <c r="A30" s="8" t="s">
        <v>119</v>
      </c>
    </row>
    <row r="31" spans="1:27" x14ac:dyDescent="0.3">
      <c r="A31" s="8" t="s">
        <v>120</v>
      </c>
    </row>
    <row r="32" spans="1:27" x14ac:dyDescent="0.3">
      <c r="A32" s="8" t="s">
        <v>121</v>
      </c>
    </row>
    <row r="33" spans="1:1" x14ac:dyDescent="0.3">
      <c r="A33" s="8" t="s">
        <v>122</v>
      </c>
    </row>
    <row r="34" spans="1:1" x14ac:dyDescent="0.3">
      <c r="A34" s="8" t="s">
        <v>123</v>
      </c>
    </row>
    <row r="35" spans="1:1" x14ac:dyDescent="0.3">
      <c r="A35" s="8" t="s">
        <v>124</v>
      </c>
    </row>
    <row r="36" spans="1:1" x14ac:dyDescent="0.3">
      <c r="A36" s="8" t="s">
        <v>125</v>
      </c>
    </row>
    <row r="37" spans="1:1" x14ac:dyDescent="0.3">
      <c r="A37" s="8" t="s">
        <v>126</v>
      </c>
    </row>
    <row r="38" spans="1:1" x14ac:dyDescent="0.3">
      <c r="A38" s="8" t="s">
        <v>127</v>
      </c>
    </row>
    <row r="39" spans="1:1" x14ac:dyDescent="0.3">
      <c r="A39" s="8" t="s">
        <v>128</v>
      </c>
    </row>
    <row r="40" spans="1:1" x14ac:dyDescent="0.3">
      <c r="A40" s="8" t="s">
        <v>129</v>
      </c>
    </row>
    <row r="41" spans="1:1" x14ac:dyDescent="0.3">
      <c r="A41" s="8" t="s">
        <v>130</v>
      </c>
    </row>
    <row r="42" spans="1:1" x14ac:dyDescent="0.3">
      <c r="A42" s="8" t="s">
        <v>131</v>
      </c>
    </row>
    <row r="43" spans="1:1" x14ac:dyDescent="0.3">
      <c r="A43" s="8" t="s">
        <v>132</v>
      </c>
    </row>
    <row r="44" spans="1:1" x14ac:dyDescent="0.3">
      <c r="A44" s="8" t="s">
        <v>133</v>
      </c>
    </row>
  </sheetData>
  <mergeCells count="29">
    <mergeCell ref="S10:V10"/>
    <mergeCell ref="W10:Z10"/>
    <mergeCell ref="A5:AA5"/>
    <mergeCell ref="A6:AA6"/>
    <mergeCell ref="A7:AA7"/>
    <mergeCell ref="L10:L11"/>
    <mergeCell ref="M10:M11"/>
    <mergeCell ref="N10:N11"/>
    <mergeCell ref="O10:P10"/>
    <mergeCell ref="Q10:Q11"/>
    <mergeCell ref="R10:R11"/>
    <mergeCell ref="L9:N9"/>
    <mergeCell ref="O9:R9"/>
    <mergeCell ref="S9:Z9"/>
    <mergeCell ref="AA9:AA11"/>
    <mergeCell ref="C10:C11"/>
    <mergeCell ref="J9:K9"/>
    <mergeCell ref="J10:J11"/>
    <mergeCell ref="K10:K11"/>
    <mergeCell ref="A9:A11"/>
    <mergeCell ref="B9:B11"/>
    <mergeCell ref="C9:E9"/>
    <mergeCell ref="F9:H9"/>
    <mergeCell ref="I9:I11"/>
    <mergeCell ref="D10:D11"/>
    <mergeCell ref="E10:E11"/>
    <mergeCell ref="F10:F11"/>
    <mergeCell ref="G10:G11"/>
    <mergeCell ref="H10:H11"/>
  </mergeCells>
  <pageMargins left="0.24" right="0.18"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topLeftCell="A4" workbookViewId="0">
      <selection activeCell="G15" sqref="G15"/>
    </sheetView>
  </sheetViews>
  <sheetFormatPr defaultColWidth="9.1796875" defaultRowHeight="14" x14ac:dyDescent="0.3"/>
  <cols>
    <col min="1" max="1" width="6" style="9" customWidth="1"/>
    <col min="2" max="15" width="5.26953125" style="9" customWidth="1"/>
    <col min="16" max="18" width="4.54296875" style="9" customWidth="1"/>
    <col min="19" max="27" width="5.26953125" style="9" customWidth="1"/>
    <col min="28" max="29" width="4.1796875" style="9" customWidth="1"/>
    <col min="30" max="30" width="5.26953125" style="9" customWidth="1"/>
    <col min="31" max="31" width="4.453125" style="9" customWidth="1"/>
    <col min="32" max="16384" width="9.1796875" style="9"/>
  </cols>
  <sheetData>
    <row r="1" spans="1:34" x14ac:dyDescent="0.3">
      <c r="A1" s="8"/>
    </row>
    <row r="2" spans="1:34" ht="16.5" x14ac:dyDescent="0.35">
      <c r="F2" s="24" t="str">
        <f>+'01-XLD'!F2</f>
        <v>ỦY BAN NHÂN DÂN</v>
      </c>
      <c r="AE2" s="40" t="s">
        <v>139</v>
      </c>
    </row>
    <row r="3" spans="1:34" ht="16.5" x14ac:dyDescent="0.35">
      <c r="F3" s="127" t="str">
        <f>+'01-XLD'!F3</f>
        <v>XÃ SƠN LONG</v>
      </c>
      <c r="AE3" s="40"/>
    </row>
    <row r="4" spans="1:34" x14ac:dyDescent="0.3">
      <c r="AE4" s="10"/>
    </row>
    <row r="5" spans="1:34" s="25" customFormat="1" ht="16.5" x14ac:dyDescent="0.35">
      <c r="A5" s="165" t="s">
        <v>140</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row>
    <row r="6" spans="1:34" s="129" customFormat="1" ht="18" x14ac:dyDescent="0.4">
      <c r="A6" s="162" t="str">
        <f>+'01-XLD'!A6:AA6</f>
        <v>Số liệu tính từ ngày 13/7/2022 đến ngày 12/8/2022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row>
    <row r="7" spans="1:34" s="130" customFormat="1" ht="18" x14ac:dyDescent="0.4">
      <c r="A7" s="163" t="str">
        <f>+'01-XLD'!A7:AA7</f>
        <v>(Kèm theo Báo cáo số /BC-UBND ngày 12/8/022 của  UBND xã Sơn Long)</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row>
    <row r="8" spans="1:34" x14ac:dyDescent="0.3">
      <c r="A8" s="11"/>
    </row>
    <row r="9" spans="1:34" s="21" customFormat="1" ht="22.5" customHeight="1" x14ac:dyDescent="0.25">
      <c r="A9" s="168" t="s">
        <v>2</v>
      </c>
      <c r="B9" s="168" t="s">
        <v>90</v>
      </c>
      <c r="C9" s="168" t="s">
        <v>141</v>
      </c>
      <c r="D9" s="168"/>
      <c r="E9" s="168" t="s">
        <v>142</v>
      </c>
      <c r="F9" s="168"/>
      <c r="G9" s="168" t="s">
        <v>143</v>
      </c>
      <c r="H9" s="168"/>
      <c r="I9" s="168"/>
      <c r="J9" s="168" t="s">
        <v>94</v>
      </c>
      <c r="K9" s="168"/>
      <c r="L9" s="168" t="s">
        <v>144</v>
      </c>
      <c r="M9" s="168"/>
      <c r="N9" s="168"/>
      <c r="O9" s="168"/>
      <c r="P9" s="168"/>
      <c r="Q9" s="168"/>
      <c r="R9" s="168"/>
      <c r="S9" s="168" t="s">
        <v>145</v>
      </c>
      <c r="T9" s="168"/>
      <c r="U9" s="168"/>
      <c r="V9" s="168"/>
      <c r="W9" s="168"/>
      <c r="X9" s="168" t="s">
        <v>146</v>
      </c>
      <c r="Y9" s="168"/>
      <c r="Z9" s="168"/>
      <c r="AA9" s="168"/>
      <c r="AB9" s="168"/>
      <c r="AC9" s="168"/>
      <c r="AD9" s="168"/>
      <c r="AE9" s="168" t="s">
        <v>185</v>
      </c>
    </row>
    <row r="10" spans="1:34" s="21" customFormat="1" ht="24" customHeight="1" x14ac:dyDescent="0.25">
      <c r="A10" s="168"/>
      <c r="B10" s="168"/>
      <c r="C10" s="168" t="s">
        <v>98</v>
      </c>
      <c r="D10" s="168" t="s">
        <v>99</v>
      </c>
      <c r="E10" s="168" t="s">
        <v>98</v>
      </c>
      <c r="F10" s="168" t="s">
        <v>99</v>
      </c>
      <c r="G10" s="168" t="s">
        <v>19</v>
      </c>
      <c r="H10" s="168" t="s">
        <v>147</v>
      </c>
      <c r="I10" s="168" t="s">
        <v>148</v>
      </c>
      <c r="J10" s="168" t="s">
        <v>70</v>
      </c>
      <c r="K10" s="168" t="s">
        <v>10</v>
      </c>
      <c r="L10" s="168" t="s">
        <v>149</v>
      </c>
      <c r="M10" s="168"/>
      <c r="N10" s="168"/>
      <c r="O10" s="168"/>
      <c r="P10" s="168" t="s">
        <v>150</v>
      </c>
      <c r="Q10" s="168" t="s">
        <v>151</v>
      </c>
      <c r="R10" s="168" t="s">
        <v>152</v>
      </c>
      <c r="S10" s="168" t="s">
        <v>102</v>
      </c>
      <c r="T10" s="168"/>
      <c r="U10" s="168"/>
      <c r="V10" s="168" t="s">
        <v>103</v>
      </c>
      <c r="W10" s="168" t="s">
        <v>104</v>
      </c>
      <c r="X10" s="168" t="s">
        <v>153</v>
      </c>
      <c r="Y10" s="168"/>
      <c r="Z10" s="168"/>
      <c r="AA10" s="168" t="s">
        <v>154</v>
      </c>
      <c r="AB10" s="168"/>
      <c r="AC10" s="168"/>
      <c r="AD10" s="168"/>
      <c r="AE10" s="168"/>
    </row>
    <row r="11" spans="1:34" s="21" customFormat="1" ht="48" customHeight="1" x14ac:dyDescent="0.25">
      <c r="A11" s="168"/>
      <c r="B11" s="168"/>
      <c r="C11" s="168"/>
      <c r="D11" s="168"/>
      <c r="E11" s="168"/>
      <c r="F11" s="168"/>
      <c r="G11" s="168"/>
      <c r="H11" s="168"/>
      <c r="I11" s="168"/>
      <c r="J11" s="168"/>
      <c r="K11" s="168"/>
      <c r="L11" s="31" t="s">
        <v>19</v>
      </c>
      <c r="M11" s="31" t="s">
        <v>155</v>
      </c>
      <c r="N11" s="31" t="s">
        <v>156</v>
      </c>
      <c r="O11" s="31" t="s">
        <v>157</v>
      </c>
      <c r="P11" s="168"/>
      <c r="Q11" s="168"/>
      <c r="R11" s="168"/>
      <c r="S11" s="31" t="s">
        <v>107</v>
      </c>
      <c r="T11" s="31" t="s">
        <v>158</v>
      </c>
      <c r="U11" s="31" t="s">
        <v>159</v>
      </c>
      <c r="V11" s="168"/>
      <c r="W11" s="168"/>
      <c r="X11" s="31" t="s">
        <v>19</v>
      </c>
      <c r="Y11" s="31" t="s">
        <v>107</v>
      </c>
      <c r="Z11" s="31" t="s">
        <v>158</v>
      </c>
      <c r="AA11" s="31" t="s">
        <v>19</v>
      </c>
      <c r="AB11" s="31" t="s">
        <v>71</v>
      </c>
      <c r="AC11" s="31" t="s">
        <v>72</v>
      </c>
      <c r="AD11" s="31" t="s">
        <v>73</v>
      </c>
      <c r="AE11" s="168"/>
    </row>
    <row r="12" spans="1:34" s="21" customFormat="1" ht="35" x14ac:dyDescent="0.25">
      <c r="A12" s="28" t="s">
        <v>18</v>
      </c>
      <c r="B12" s="28" t="s">
        <v>180</v>
      </c>
      <c r="C12" s="28">
        <v>2</v>
      </c>
      <c r="D12" s="28">
        <v>3</v>
      </c>
      <c r="E12" s="28">
        <v>4</v>
      </c>
      <c r="F12" s="28">
        <v>5</v>
      </c>
      <c r="G12" s="28" t="s">
        <v>181</v>
      </c>
      <c r="H12" s="28">
        <v>7</v>
      </c>
      <c r="I12" s="28">
        <v>8</v>
      </c>
      <c r="J12" s="28">
        <v>9</v>
      </c>
      <c r="K12" s="29" t="s">
        <v>182</v>
      </c>
      <c r="L12" s="28">
        <v>11</v>
      </c>
      <c r="M12" s="28">
        <v>12</v>
      </c>
      <c r="N12" s="28">
        <v>13</v>
      </c>
      <c r="O12" s="28">
        <v>14</v>
      </c>
      <c r="P12" s="28">
        <v>15</v>
      </c>
      <c r="Q12" s="28">
        <v>16</v>
      </c>
      <c r="R12" s="28">
        <v>17</v>
      </c>
      <c r="S12" s="28">
        <v>18</v>
      </c>
      <c r="T12" s="28">
        <v>19</v>
      </c>
      <c r="U12" s="28">
        <v>20</v>
      </c>
      <c r="V12" s="28">
        <v>21</v>
      </c>
      <c r="W12" s="28">
        <v>22</v>
      </c>
      <c r="X12" s="28" t="s">
        <v>183</v>
      </c>
      <c r="Y12" s="28">
        <v>24</v>
      </c>
      <c r="Z12" s="28">
        <v>25</v>
      </c>
      <c r="AA12" s="28" t="s">
        <v>184</v>
      </c>
      <c r="AB12" s="28">
        <v>27</v>
      </c>
      <c r="AC12" s="28">
        <v>28</v>
      </c>
      <c r="AD12" s="28">
        <v>29</v>
      </c>
      <c r="AE12" s="28">
        <v>30</v>
      </c>
    </row>
    <row r="13" spans="1:34" s="34" customFormat="1" ht="33" customHeight="1" x14ac:dyDescent="0.25">
      <c r="A13" s="37" t="s">
        <v>56</v>
      </c>
      <c r="B13" s="38">
        <v>0</v>
      </c>
      <c r="C13" s="38">
        <v>0</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0</v>
      </c>
      <c r="AB13" s="38">
        <v>0</v>
      </c>
      <c r="AC13" s="38">
        <v>0</v>
      </c>
      <c r="AD13" s="38">
        <v>0</v>
      </c>
      <c r="AE13" s="38">
        <v>0</v>
      </c>
      <c r="AG13" s="34">
        <f>+SUM(L13+P13+Q13+R13)-SUM(S13:W13)</f>
        <v>0</v>
      </c>
      <c r="AH13" s="34">
        <f>+SUM(S13:W13)-X13-AA13</f>
        <v>0</v>
      </c>
    </row>
    <row r="14" spans="1:34" s="71" customFormat="1" ht="33" customHeight="1" x14ac:dyDescent="0.25">
      <c r="A14" s="39" t="s">
        <v>19</v>
      </c>
      <c r="B14" s="70">
        <f t="shared" ref="B14:AE14" si="0">SUM(B13:B13)</f>
        <v>0</v>
      </c>
      <c r="C14" s="70">
        <f t="shared" si="0"/>
        <v>0</v>
      </c>
      <c r="D14" s="70">
        <f t="shared" si="0"/>
        <v>0</v>
      </c>
      <c r="E14" s="70">
        <f t="shared" si="0"/>
        <v>0</v>
      </c>
      <c r="F14" s="70">
        <f t="shared" si="0"/>
        <v>0</v>
      </c>
      <c r="G14" s="70">
        <f t="shared" si="0"/>
        <v>0</v>
      </c>
      <c r="H14" s="70">
        <f t="shared" si="0"/>
        <v>0</v>
      </c>
      <c r="I14" s="70">
        <f t="shared" si="0"/>
        <v>0</v>
      </c>
      <c r="J14" s="70">
        <f t="shared" si="0"/>
        <v>0</v>
      </c>
      <c r="K14" s="70">
        <f t="shared" si="0"/>
        <v>0</v>
      </c>
      <c r="L14" s="70">
        <f t="shared" si="0"/>
        <v>0</v>
      </c>
      <c r="M14" s="70">
        <f t="shared" si="0"/>
        <v>0</v>
      </c>
      <c r="N14" s="70">
        <f t="shared" si="0"/>
        <v>0</v>
      </c>
      <c r="O14" s="70">
        <f t="shared" si="0"/>
        <v>0</v>
      </c>
      <c r="P14" s="70">
        <f t="shared" si="0"/>
        <v>0</v>
      </c>
      <c r="Q14" s="70">
        <f t="shared" si="0"/>
        <v>0</v>
      </c>
      <c r="R14" s="70">
        <f t="shared" si="0"/>
        <v>0</v>
      </c>
      <c r="S14" s="70">
        <f t="shared" si="0"/>
        <v>0</v>
      </c>
      <c r="T14" s="70">
        <f t="shared" si="0"/>
        <v>0</v>
      </c>
      <c r="U14" s="70">
        <f t="shared" si="0"/>
        <v>0</v>
      </c>
      <c r="V14" s="70">
        <f t="shared" si="0"/>
        <v>0</v>
      </c>
      <c r="W14" s="70">
        <f t="shared" si="0"/>
        <v>0</v>
      </c>
      <c r="X14" s="70">
        <f t="shared" si="0"/>
        <v>0</v>
      </c>
      <c r="Y14" s="70">
        <f t="shared" si="0"/>
        <v>0</v>
      </c>
      <c r="Z14" s="70">
        <f t="shared" si="0"/>
        <v>0</v>
      </c>
      <c r="AA14" s="70">
        <f t="shared" si="0"/>
        <v>0</v>
      </c>
      <c r="AB14" s="70">
        <f t="shared" si="0"/>
        <v>0</v>
      </c>
      <c r="AC14" s="70">
        <f t="shared" si="0"/>
        <v>0</v>
      </c>
      <c r="AD14" s="70">
        <f t="shared" si="0"/>
        <v>0</v>
      </c>
      <c r="AE14" s="70">
        <f t="shared" si="0"/>
        <v>0</v>
      </c>
    </row>
    <row r="15" spans="1:34" x14ac:dyDescent="0.3">
      <c r="A15" s="3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row>
    <row r="16" spans="1:34" x14ac:dyDescent="0.3">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row>
    <row r="17" spans="1:31" x14ac:dyDescent="0.3">
      <c r="A17" s="3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row>
    <row r="18" spans="1:31" x14ac:dyDescent="0.3">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row>
    <row r="19" spans="1:31" x14ac:dyDescent="0.3">
      <c r="A19" s="3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row>
    <row r="20" spans="1:31" x14ac:dyDescent="0.3">
      <c r="A20" s="3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x14ac:dyDescent="0.3">
      <c r="A21" s="3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row>
    <row r="22" spans="1:31" x14ac:dyDescent="0.3">
      <c r="A22" s="3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row>
    <row r="23" spans="1:31" x14ac:dyDescent="0.3">
      <c r="A23" s="3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row>
    <row r="24" spans="1:31" x14ac:dyDescent="0.3">
      <c r="A24" s="3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row>
    <row r="25" spans="1:31" x14ac:dyDescent="0.3">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row>
    <row r="26" spans="1:31" x14ac:dyDescent="0.3">
      <c r="A26" s="3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row>
    <row r="27" spans="1:31" x14ac:dyDescent="0.3">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row>
    <row r="28" spans="1:31" x14ac:dyDescent="0.3">
      <c r="A28" s="35"/>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row>
    <row r="29" spans="1:31" x14ac:dyDescent="0.3">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row>
    <row r="30" spans="1:31" x14ac:dyDescent="0.3">
      <c r="A30" s="3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row>
    <row r="31" spans="1:31" x14ac:dyDescent="0.3">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row>
    <row r="32" spans="1:31" x14ac:dyDescent="0.3">
      <c r="A32" s="3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row>
    <row r="33" spans="1:1" x14ac:dyDescent="0.3">
      <c r="A33" s="15" t="s">
        <v>160</v>
      </c>
    </row>
    <row r="34" spans="1:1" x14ac:dyDescent="0.3">
      <c r="A34" s="8"/>
    </row>
    <row r="35" spans="1:1" x14ac:dyDescent="0.3">
      <c r="A35" s="16" t="s">
        <v>20</v>
      </c>
    </row>
    <row r="36" spans="1:1" x14ac:dyDescent="0.3">
      <c r="A36" s="8" t="s">
        <v>161</v>
      </c>
    </row>
    <row r="37" spans="1:1" x14ac:dyDescent="0.3">
      <c r="A37" s="8" t="s">
        <v>162</v>
      </c>
    </row>
    <row r="38" spans="1:1" x14ac:dyDescent="0.3">
      <c r="A38" s="8" t="s">
        <v>163</v>
      </c>
    </row>
    <row r="39" spans="1:1" x14ac:dyDescent="0.3">
      <c r="A39" s="8" t="s">
        <v>164</v>
      </c>
    </row>
    <row r="40" spans="1:1" x14ac:dyDescent="0.3">
      <c r="A40" s="8" t="s">
        <v>165</v>
      </c>
    </row>
    <row r="41" spans="1:1" x14ac:dyDescent="0.3">
      <c r="A41" s="8" t="s">
        <v>166</v>
      </c>
    </row>
    <row r="42" spans="1:1" x14ac:dyDescent="0.3">
      <c r="A42" s="8" t="s">
        <v>167</v>
      </c>
    </row>
    <row r="43" spans="1:1" x14ac:dyDescent="0.3">
      <c r="A43" s="8" t="s">
        <v>168</v>
      </c>
    </row>
    <row r="44" spans="1:1" x14ac:dyDescent="0.3">
      <c r="A44" s="8" t="s">
        <v>169</v>
      </c>
    </row>
    <row r="45" spans="1:1" x14ac:dyDescent="0.3">
      <c r="A45" s="8" t="s">
        <v>170</v>
      </c>
    </row>
    <row r="46" spans="1:1" x14ac:dyDescent="0.3">
      <c r="A46" s="8" t="s">
        <v>171</v>
      </c>
    </row>
    <row r="47" spans="1:1" x14ac:dyDescent="0.3">
      <c r="A47" s="8" t="s">
        <v>172</v>
      </c>
    </row>
    <row r="48" spans="1:1" x14ac:dyDescent="0.3">
      <c r="A48" s="8" t="s">
        <v>173</v>
      </c>
    </row>
    <row r="49" spans="1:1" x14ac:dyDescent="0.3">
      <c r="A49" s="8" t="s">
        <v>174</v>
      </c>
    </row>
    <row r="50" spans="1:1" x14ac:dyDescent="0.3">
      <c r="A50" s="8" t="s">
        <v>175</v>
      </c>
    </row>
    <row r="51" spans="1:1" x14ac:dyDescent="0.3">
      <c r="A51" s="8" t="s">
        <v>176</v>
      </c>
    </row>
    <row r="52" spans="1:1" x14ac:dyDescent="0.3">
      <c r="A52" s="8" t="s">
        <v>177</v>
      </c>
    </row>
    <row r="53" spans="1:1" x14ac:dyDescent="0.3">
      <c r="A53" s="8" t="s">
        <v>178</v>
      </c>
    </row>
    <row r="54" spans="1:1" x14ac:dyDescent="0.3">
      <c r="A54" s="8" t="s">
        <v>179</v>
      </c>
    </row>
  </sheetData>
  <mergeCells count="31">
    <mergeCell ref="W10:W11"/>
    <mergeCell ref="X10:Z10"/>
    <mergeCell ref="AA10:AD10"/>
    <mergeCell ref="A5:AE5"/>
    <mergeCell ref="A6:AE6"/>
    <mergeCell ref="A7:AE7"/>
    <mergeCell ref="L10:O10"/>
    <mergeCell ref="P10:P11"/>
    <mergeCell ref="Q10:Q11"/>
    <mergeCell ref="R10:R11"/>
    <mergeCell ref="S10:U10"/>
    <mergeCell ref="V10:V11"/>
    <mergeCell ref="L9:R9"/>
    <mergeCell ref="S9:W9"/>
    <mergeCell ref="X9:AD9"/>
    <mergeCell ref="AE9:AE11"/>
    <mergeCell ref="A9:A11"/>
    <mergeCell ref="B9:B11"/>
    <mergeCell ref="C9:D9"/>
    <mergeCell ref="E9:F9"/>
    <mergeCell ref="G9:I9"/>
    <mergeCell ref="C10:C11"/>
    <mergeCell ref="D10:D11"/>
    <mergeCell ref="E10:E11"/>
    <mergeCell ref="F10:F11"/>
    <mergeCell ref="G10:G11"/>
    <mergeCell ref="J9:K9"/>
    <mergeCell ref="I10:I11"/>
    <mergeCell ref="J10:J11"/>
    <mergeCell ref="K10:K11"/>
    <mergeCell ref="H10:H11"/>
  </mergeCells>
  <pageMargins left="0.24" right="0.16" top="0.43" bottom="0.4"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71"/>
  <sheetViews>
    <sheetView topLeftCell="A10" workbookViewId="0">
      <selection activeCell="A14" sqref="A14:XFD14"/>
    </sheetView>
  </sheetViews>
  <sheetFormatPr defaultColWidth="9.1796875" defaultRowHeight="14" x14ac:dyDescent="0.3"/>
  <cols>
    <col min="1" max="34" width="4.7265625" style="45" customWidth="1"/>
    <col min="35" max="16384" width="9.1796875" style="45"/>
  </cols>
  <sheetData>
    <row r="2" spans="1:34" x14ac:dyDescent="0.3">
      <c r="A2" s="1"/>
    </row>
    <row r="3" spans="1:34" ht="16.5" x14ac:dyDescent="0.35">
      <c r="F3" s="24" t="str">
        <f>+'02-XLD'!F2</f>
        <v>ỦY BAN NHÂN DÂN</v>
      </c>
      <c r="AH3" s="2" t="s">
        <v>186</v>
      </c>
    </row>
    <row r="4" spans="1:34" ht="16.5" x14ac:dyDescent="0.35">
      <c r="F4" s="127" t="str">
        <f>+'02-XLD'!F3</f>
        <v>XÃ SƠN LONG</v>
      </c>
      <c r="AH4" s="2"/>
    </row>
    <row r="5" spans="1:34" ht="16.5" x14ac:dyDescent="0.35">
      <c r="F5" s="24"/>
      <c r="AH5" s="2"/>
    </row>
    <row r="6" spans="1:34" s="49" customFormat="1" ht="17.5" x14ac:dyDescent="0.35">
      <c r="A6" s="169" t="s">
        <v>187</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row>
    <row r="7" spans="1:34" s="131" customFormat="1" ht="17.5" x14ac:dyDescent="0.3">
      <c r="A7" s="170" t="str">
        <f>+'02-XLD'!A6:AE6</f>
        <v>Số liệu tính từ ngày 13/7/2022 đến ngày 12/8/2022</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row>
    <row r="8" spans="1:34" s="132" customFormat="1" ht="18" x14ac:dyDescent="0.3">
      <c r="A8" s="171" t="str">
        <f>+'02-XLD'!A7:AE7</f>
        <v>(Kèm theo Báo cáo số /BC-UBND ngày 12/8/022 của  UBND xã Sơn Long)</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row>
    <row r="9" spans="1:34" ht="17.5" x14ac:dyDescent="0.3">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row>
    <row r="10" spans="1:34" s="5" customFormat="1" ht="21.75" customHeight="1" x14ac:dyDescent="0.25">
      <c r="A10" s="172" t="s">
        <v>2</v>
      </c>
      <c r="B10" s="172" t="s">
        <v>90</v>
      </c>
      <c r="C10" s="172" t="s">
        <v>141</v>
      </c>
      <c r="D10" s="172"/>
      <c r="E10" s="172"/>
      <c r="F10" s="172" t="s">
        <v>142</v>
      </c>
      <c r="G10" s="172"/>
      <c r="H10" s="172"/>
      <c r="I10" s="172" t="s">
        <v>143</v>
      </c>
      <c r="J10" s="172"/>
      <c r="K10" s="172"/>
      <c r="L10" s="172" t="s">
        <v>94</v>
      </c>
      <c r="M10" s="172"/>
      <c r="N10" s="172" t="s">
        <v>144</v>
      </c>
      <c r="O10" s="172"/>
      <c r="P10" s="172"/>
      <c r="Q10" s="172"/>
      <c r="R10" s="172"/>
      <c r="S10" s="172"/>
      <c r="T10" s="172"/>
      <c r="U10" s="172"/>
      <c r="V10" s="172"/>
      <c r="W10" s="172" t="s">
        <v>145</v>
      </c>
      <c r="X10" s="172"/>
      <c r="Y10" s="172"/>
      <c r="Z10" s="172"/>
      <c r="AA10" s="172" t="s">
        <v>146</v>
      </c>
      <c r="AB10" s="172"/>
      <c r="AC10" s="172"/>
      <c r="AD10" s="172"/>
      <c r="AE10" s="172"/>
      <c r="AF10" s="172"/>
      <c r="AG10" s="172"/>
      <c r="AH10" s="172" t="s">
        <v>63</v>
      </c>
    </row>
    <row r="11" spans="1:34" s="5" customFormat="1" ht="24.75" customHeight="1" x14ac:dyDescent="0.25">
      <c r="A11" s="172"/>
      <c r="B11" s="172"/>
      <c r="C11" s="172" t="s">
        <v>98</v>
      </c>
      <c r="D11" s="172" t="s">
        <v>99</v>
      </c>
      <c r="E11" s="172" t="s">
        <v>100</v>
      </c>
      <c r="F11" s="172" t="s">
        <v>98</v>
      </c>
      <c r="G11" s="172" t="s">
        <v>99</v>
      </c>
      <c r="H11" s="172" t="s">
        <v>100</v>
      </c>
      <c r="I11" s="172" t="s">
        <v>19</v>
      </c>
      <c r="J11" s="172" t="s">
        <v>141</v>
      </c>
      <c r="K11" s="172" t="s">
        <v>148</v>
      </c>
      <c r="L11" s="172" t="s">
        <v>70</v>
      </c>
      <c r="M11" s="172" t="s">
        <v>10</v>
      </c>
      <c r="N11" s="172" t="s">
        <v>149</v>
      </c>
      <c r="O11" s="172"/>
      <c r="P11" s="172"/>
      <c r="Q11" s="172"/>
      <c r="R11" s="172"/>
      <c r="S11" s="172" t="s">
        <v>188</v>
      </c>
      <c r="T11" s="172" t="s">
        <v>189</v>
      </c>
      <c r="U11" s="172" t="s">
        <v>151</v>
      </c>
      <c r="V11" s="172" t="s">
        <v>152</v>
      </c>
      <c r="W11" s="172" t="s">
        <v>190</v>
      </c>
      <c r="X11" s="172" t="s">
        <v>103</v>
      </c>
      <c r="Y11" s="172" t="s">
        <v>191</v>
      </c>
      <c r="Z11" s="172"/>
      <c r="AA11" s="172" t="s">
        <v>153</v>
      </c>
      <c r="AB11" s="172"/>
      <c r="AC11" s="172"/>
      <c r="AD11" s="172" t="s">
        <v>154</v>
      </c>
      <c r="AE11" s="172"/>
      <c r="AF11" s="172"/>
      <c r="AG11" s="172"/>
      <c r="AH11" s="172"/>
    </row>
    <row r="12" spans="1:34" s="5" customFormat="1" ht="67.5" customHeight="1" x14ac:dyDescent="0.25">
      <c r="A12" s="172"/>
      <c r="B12" s="172"/>
      <c r="C12" s="172"/>
      <c r="D12" s="172"/>
      <c r="E12" s="172"/>
      <c r="F12" s="172"/>
      <c r="G12" s="172"/>
      <c r="H12" s="172"/>
      <c r="I12" s="172"/>
      <c r="J12" s="172"/>
      <c r="K12" s="172"/>
      <c r="L12" s="172"/>
      <c r="M12" s="172"/>
      <c r="N12" s="48" t="s">
        <v>192</v>
      </c>
      <c r="O12" s="48" t="s">
        <v>155</v>
      </c>
      <c r="P12" s="48" t="s">
        <v>156</v>
      </c>
      <c r="Q12" s="48" t="s">
        <v>193</v>
      </c>
      <c r="R12" s="48" t="s">
        <v>157</v>
      </c>
      <c r="S12" s="172"/>
      <c r="T12" s="172"/>
      <c r="U12" s="172"/>
      <c r="V12" s="172"/>
      <c r="W12" s="172"/>
      <c r="X12" s="172"/>
      <c r="Y12" s="48" t="s">
        <v>194</v>
      </c>
      <c r="Z12" s="48" t="s">
        <v>195</v>
      </c>
      <c r="AA12" s="48" t="s">
        <v>109</v>
      </c>
      <c r="AB12" s="48" t="s">
        <v>196</v>
      </c>
      <c r="AC12" s="48" t="s">
        <v>191</v>
      </c>
      <c r="AD12" s="48" t="s">
        <v>109</v>
      </c>
      <c r="AE12" s="48" t="s">
        <v>71</v>
      </c>
      <c r="AF12" s="48" t="s">
        <v>72</v>
      </c>
      <c r="AG12" s="48" t="s">
        <v>73</v>
      </c>
      <c r="AH12" s="172"/>
    </row>
    <row r="13" spans="1:34" s="7" customFormat="1" ht="35" x14ac:dyDescent="0.15">
      <c r="A13" s="6" t="s">
        <v>18</v>
      </c>
      <c r="B13" s="6" t="s">
        <v>214</v>
      </c>
      <c r="C13" s="6">
        <v>2</v>
      </c>
      <c r="D13" s="6">
        <v>3</v>
      </c>
      <c r="E13" s="6">
        <v>4</v>
      </c>
      <c r="F13" s="6">
        <v>5</v>
      </c>
      <c r="G13" s="6">
        <v>6</v>
      </c>
      <c r="H13" s="6">
        <v>7</v>
      </c>
      <c r="I13" s="6">
        <v>8</v>
      </c>
      <c r="J13" s="6">
        <v>9</v>
      </c>
      <c r="K13" s="6">
        <v>10</v>
      </c>
      <c r="L13" s="6">
        <v>11</v>
      </c>
      <c r="M13" s="55" t="s">
        <v>213</v>
      </c>
      <c r="N13" s="6">
        <v>13</v>
      </c>
      <c r="O13" s="6">
        <v>14</v>
      </c>
      <c r="P13" s="6">
        <v>15</v>
      </c>
      <c r="Q13" s="6">
        <v>16</v>
      </c>
      <c r="R13" s="6">
        <v>17</v>
      </c>
      <c r="S13" s="6">
        <v>18</v>
      </c>
      <c r="T13" s="6">
        <v>19</v>
      </c>
      <c r="U13" s="6">
        <v>20</v>
      </c>
      <c r="V13" s="6">
        <v>21</v>
      </c>
      <c r="W13" s="6">
        <v>22</v>
      </c>
      <c r="X13" s="6">
        <v>23</v>
      </c>
      <c r="Y13" s="6">
        <v>24</v>
      </c>
      <c r="Z13" s="6">
        <v>25</v>
      </c>
      <c r="AA13" s="6" t="s">
        <v>215</v>
      </c>
      <c r="AB13" s="6">
        <v>27</v>
      </c>
      <c r="AC13" s="6">
        <v>28</v>
      </c>
      <c r="AD13" s="6" t="s">
        <v>216</v>
      </c>
      <c r="AE13" s="6">
        <v>30</v>
      </c>
      <c r="AF13" s="6">
        <v>31</v>
      </c>
      <c r="AG13" s="6">
        <v>32</v>
      </c>
      <c r="AH13" s="6">
        <v>33</v>
      </c>
    </row>
    <row r="14" spans="1:34" s="50" customFormat="1" ht="30.75" customHeight="1" x14ac:dyDescent="0.25">
      <c r="A14" s="74" t="s">
        <v>56</v>
      </c>
      <c r="B14" s="54">
        <f>+SUM(C14:H14)</f>
        <v>0</v>
      </c>
      <c r="C14" s="54"/>
      <c r="D14" s="54"/>
      <c r="E14" s="54"/>
      <c r="F14" s="54"/>
      <c r="G14" s="54"/>
      <c r="H14" s="54"/>
      <c r="I14" s="54">
        <f>+SUM(J14:K14)</f>
        <v>0</v>
      </c>
      <c r="J14" s="54"/>
      <c r="K14" s="54"/>
      <c r="L14" s="54"/>
      <c r="M14" s="54">
        <f>+N14+S14+T14+U14+V14</f>
        <v>0</v>
      </c>
      <c r="N14" s="54">
        <f>+SUM(O14:R14)</f>
        <v>0</v>
      </c>
      <c r="O14" s="54"/>
      <c r="P14" s="54"/>
      <c r="Q14" s="54"/>
      <c r="R14" s="54"/>
      <c r="S14" s="54"/>
      <c r="T14" s="54"/>
      <c r="U14" s="54"/>
      <c r="V14" s="54"/>
      <c r="W14" s="54"/>
      <c r="X14" s="54"/>
      <c r="Y14" s="54"/>
      <c r="Z14" s="54"/>
      <c r="AA14" s="54">
        <f>+AB14+AC14</f>
        <v>0</v>
      </c>
      <c r="AB14" s="54"/>
      <c r="AC14" s="54"/>
      <c r="AD14" s="54">
        <f>+SUM(AE14:AG14)</f>
        <v>0</v>
      </c>
      <c r="AE14" s="54"/>
      <c r="AF14" s="54"/>
      <c r="AG14" s="54"/>
      <c r="AH14" s="54"/>
    </row>
    <row r="15" spans="1:34" s="73" customFormat="1" ht="30.75" customHeight="1" x14ac:dyDescent="0.25">
      <c r="A15" s="51" t="s">
        <v>19</v>
      </c>
      <c r="B15" s="72">
        <f t="shared" ref="B15:AH15" si="0">SUM(B14:B14)</f>
        <v>0</v>
      </c>
      <c r="C15" s="72">
        <f t="shared" si="0"/>
        <v>0</v>
      </c>
      <c r="D15" s="72">
        <f t="shared" si="0"/>
        <v>0</v>
      </c>
      <c r="E15" s="72">
        <f t="shared" si="0"/>
        <v>0</v>
      </c>
      <c r="F15" s="72">
        <f t="shared" si="0"/>
        <v>0</v>
      </c>
      <c r="G15" s="72">
        <f t="shared" si="0"/>
        <v>0</v>
      </c>
      <c r="H15" s="72">
        <f t="shared" si="0"/>
        <v>0</v>
      </c>
      <c r="I15" s="72">
        <f t="shared" si="0"/>
        <v>0</v>
      </c>
      <c r="J15" s="72">
        <f t="shared" si="0"/>
        <v>0</v>
      </c>
      <c r="K15" s="72">
        <f t="shared" si="0"/>
        <v>0</v>
      </c>
      <c r="L15" s="72">
        <f t="shared" si="0"/>
        <v>0</v>
      </c>
      <c r="M15" s="72">
        <f t="shared" si="0"/>
        <v>0</v>
      </c>
      <c r="N15" s="72">
        <f t="shared" si="0"/>
        <v>0</v>
      </c>
      <c r="O15" s="72">
        <f t="shared" si="0"/>
        <v>0</v>
      </c>
      <c r="P15" s="72">
        <f t="shared" si="0"/>
        <v>0</v>
      </c>
      <c r="Q15" s="72">
        <f t="shared" si="0"/>
        <v>0</v>
      </c>
      <c r="R15" s="72">
        <f t="shared" si="0"/>
        <v>0</v>
      </c>
      <c r="S15" s="72">
        <f t="shared" si="0"/>
        <v>0</v>
      </c>
      <c r="T15" s="72">
        <f t="shared" si="0"/>
        <v>0</v>
      </c>
      <c r="U15" s="72">
        <f t="shared" si="0"/>
        <v>0</v>
      </c>
      <c r="V15" s="72">
        <f t="shared" si="0"/>
        <v>0</v>
      </c>
      <c r="W15" s="72">
        <f t="shared" si="0"/>
        <v>0</v>
      </c>
      <c r="X15" s="72">
        <f t="shared" si="0"/>
        <v>0</v>
      </c>
      <c r="Y15" s="72">
        <f t="shared" si="0"/>
        <v>0</v>
      </c>
      <c r="Z15" s="72">
        <f t="shared" si="0"/>
        <v>0</v>
      </c>
      <c r="AA15" s="72">
        <f t="shared" si="0"/>
        <v>0</v>
      </c>
      <c r="AB15" s="72">
        <f t="shared" si="0"/>
        <v>0</v>
      </c>
      <c r="AC15" s="72">
        <f t="shared" si="0"/>
        <v>0</v>
      </c>
      <c r="AD15" s="72">
        <f t="shared" si="0"/>
        <v>0</v>
      </c>
      <c r="AE15" s="72">
        <f t="shared" si="0"/>
        <v>0</v>
      </c>
      <c r="AF15" s="72">
        <f t="shared" si="0"/>
        <v>0</v>
      </c>
      <c r="AG15" s="72">
        <f t="shared" si="0"/>
        <v>0</v>
      </c>
      <c r="AH15" s="72">
        <f t="shared" si="0"/>
        <v>0</v>
      </c>
    </row>
    <row r="16" spans="1:34" s="50" customFormat="1" ht="30.75" customHeight="1" x14ac:dyDescent="0.25">
      <c r="A16" s="52"/>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row>
    <row r="17" spans="1:34" s="50" customFormat="1" ht="11.5"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row>
    <row r="18" spans="1:34" s="50" customFormat="1" ht="11.5" x14ac:dyDescent="0.25">
      <c r="A18" s="52"/>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row>
    <row r="19" spans="1:34" x14ac:dyDescent="0.3">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3">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3">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3">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3">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3">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3">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3">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3">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3">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3">
      <c r="A29" s="4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3">
      <c r="A30" s="46"/>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3">
      <c r="A31" s="46"/>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3">
      <c r="A32" s="46"/>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3">
      <c r="A33" s="46"/>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3">
      <c r="A34" s="46"/>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3">
      <c r="A35" s="46"/>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3">
      <c r="A36" s="46"/>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3">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3">
      <c r="A38" s="46"/>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3">
      <c r="A39" s="46"/>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3">
      <c r="A40" s="46"/>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3">
      <c r="A41" s="46"/>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3">
      <c r="A42" s="46"/>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3">
      <c r="A43" s="46"/>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3">
      <c r="A44" s="46"/>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3">
      <c r="A45" s="46"/>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3">
      <c r="A46" s="46"/>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3">
      <c r="A47" s="46"/>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3">
      <c r="A48" s="3" t="s">
        <v>197</v>
      </c>
    </row>
    <row r="49" spans="1:1" x14ac:dyDescent="0.3">
      <c r="A49" s="1"/>
    </row>
    <row r="50" spans="1:1" x14ac:dyDescent="0.3">
      <c r="A50" s="4" t="s">
        <v>20</v>
      </c>
    </row>
    <row r="51" spans="1:1" x14ac:dyDescent="0.3">
      <c r="A51" s="1" t="s">
        <v>198</v>
      </c>
    </row>
    <row r="52" spans="1:1" x14ac:dyDescent="0.3">
      <c r="A52" s="1" t="s">
        <v>162</v>
      </c>
    </row>
    <row r="53" spans="1:1" x14ac:dyDescent="0.3">
      <c r="A53" s="1" t="s">
        <v>113</v>
      </c>
    </row>
    <row r="54" spans="1:1" x14ac:dyDescent="0.3">
      <c r="A54" s="1" t="s">
        <v>114</v>
      </c>
    </row>
    <row r="55" spans="1:1" x14ac:dyDescent="0.3">
      <c r="A55" s="1" t="s">
        <v>117</v>
      </c>
    </row>
    <row r="56" spans="1:1" x14ac:dyDescent="0.3">
      <c r="A56" s="1" t="s">
        <v>119</v>
      </c>
    </row>
    <row r="57" spans="1:1" x14ac:dyDescent="0.3">
      <c r="A57" s="1" t="s">
        <v>199</v>
      </c>
    </row>
    <row r="58" spans="1:1" x14ac:dyDescent="0.3">
      <c r="A58" s="1" t="s">
        <v>200</v>
      </c>
    </row>
    <row r="59" spans="1:1" x14ac:dyDescent="0.3">
      <c r="A59" s="1" t="s">
        <v>201</v>
      </c>
    </row>
    <row r="60" spans="1:1" x14ac:dyDescent="0.3">
      <c r="A60" s="1" t="s">
        <v>202</v>
      </c>
    </row>
    <row r="61" spans="1:1" x14ac:dyDescent="0.3">
      <c r="A61" s="1" t="s">
        <v>203</v>
      </c>
    </row>
    <row r="62" spans="1:1" x14ac:dyDescent="0.3">
      <c r="A62" s="1" t="s">
        <v>204</v>
      </c>
    </row>
    <row r="63" spans="1:1" x14ac:dyDescent="0.3">
      <c r="A63" s="1" t="s">
        <v>205</v>
      </c>
    </row>
    <row r="64" spans="1:1" x14ac:dyDescent="0.3">
      <c r="A64" s="1" t="s">
        <v>206</v>
      </c>
    </row>
    <row r="65" spans="1:1" x14ac:dyDescent="0.3">
      <c r="A65" s="1" t="s">
        <v>207</v>
      </c>
    </row>
    <row r="66" spans="1:1" x14ac:dyDescent="0.3">
      <c r="A66" s="1" t="s">
        <v>208</v>
      </c>
    </row>
    <row r="67" spans="1:1" x14ac:dyDescent="0.3">
      <c r="A67" s="1" t="s">
        <v>209</v>
      </c>
    </row>
    <row r="68" spans="1:1" x14ac:dyDescent="0.3">
      <c r="A68" s="1" t="s">
        <v>210</v>
      </c>
    </row>
    <row r="69" spans="1:1" x14ac:dyDescent="0.3">
      <c r="A69" s="1" t="s">
        <v>211</v>
      </c>
    </row>
    <row r="70" spans="1:1" x14ac:dyDescent="0.3">
      <c r="A70" s="1" t="s">
        <v>212</v>
      </c>
    </row>
    <row r="71" spans="1:1" x14ac:dyDescent="0.3">
      <c r="A71" s="1"/>
    </row>
  </sheetData>
  <mergeCells count="34">
    <mergeCell ref="W10:Z10"/>
    <mergeCell ref="AA10:AG10"/>
    <mergeCell ref="AH10:AH12"/>
    <mergeCell ref="M11:M12"/>
    <mergeCell ref="N11:R11"/>
    <mergeCell ref="S11:S12"/>
    <mergeCell ref="T11:T12"/>
    <mergeCell ref="U11:U12"/>
    <mergeCell ref="W11:W12"/>
    <mergeCell ref="X11:X12"/>
    <mergeCell ref="Y11:Z11"/>
    <mergeCell ref="AA11:AC11"/>
    <mergeCell ref="AD11:AG11"/>
    <mergeCell ref="I11:I12"/>
    <mergeCell ref="J11:J12"/>
    <mergeCell ref="K11:K12"/>
    <mergeCell ref="L11:L12"/>
    <mergeCell ref="H11:H12"/>
    <mergeCell ref="A6:AH6"/>
    <mergeCell ref="A7:AH7"/>
    <mergeCell ref="A8:AH8"/>
    <mergeCell ref="I10:K10"/>
    <mergeCell ref="L10:M10"/>
    <mergeCell ref="A10:A12"/>
    <mergeCell ref="B10:B12"/>
    <mergeCell ref="C10:E10"/>
    <mergeCell ref="F10:H10"/>
    <mergeCell ref="C11:C12"/>
    <mergeCell ref="D11:D12"/>
    <mergeCell ref="E11:E12"/>
    <mergeCell ref="F11:F12"/>
    <mergeCell ref="G11:G12"/>
    <mergeCell ref="V11:V12"/>
    <mergeCell ref="N10:V10"/>
  </mergeCells>
  <pageMargins left="0.24" right="0.16" top="0.44" bottom="0.2"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8"/>
  <sheetViews>
    <sheetView tabSelected="1" topLeftCell="A4" workbookViewId="0">
      <selection activeCell="O14" sqref="O14"/>
    </sheetView>
  </sheetViews>
  <sheetFormatPr defaultColWidth="9.1796875" defaultRowHeight="14" x14ac:dyDescent="0.3"/>
  <cols>
    <col min="1" max="1" width="5.453125" style="9" customWidth="1"/>
    <col min="2" max="25" width="5.7265625" style="9" customWidth="1"/>
    <col min="26" max="16384" width="9.1796875" style="9"/>
  </cols>
  <sheetData>
    <row r="2" spans="1:29" ht="16.5" x14ac:dyDescent="0.35">
      <c r="A2" s="8"/>
      <c r="E2" s="127" t="str">
        <f>+'03-XLD'!F3</f>
        <v>ỦY BAN NHÂN DÂN</v>
      </c>
      <c r="Y2" s="10" t="s">
        <v>217</v>
      </c>
    </row>
    <row r="3" spans="1:29" ht="16.5" x14ac:dyDescent="0.35">
      <c r="A3" s="8"/>
      <c r="E3" s="127" t="str">
        <f>+'03-XLD'!F4</f>
        <v>XÃ SƠN LONG</v>
      </c>
      <c r="Y3" s="10"/>
    </row>
    <row r="5" spans="1:29" ht="17.5" x14ac:dyDescent="0.3">
      <c r="A5" s="173" t="s">
        <v>218</v>
      </c>
      <c r="B5" s="173"/>
      <c r="C5" s="173"/>
      <c r="D5" s="173"/>
      <c r="E5" s="173"/>
      <c r="F5" s="173"/>
      <c r="G5" s="173"/>
      <c r="H5" s="173"/>
      <c r="I5" s="173"/>
      <c r="J5" s="173"/>
      <c r="K5" s="173"/>
      <c r="L5" s="173"/>
      <c r="M5" s="173"/>
      <c r="N5" s="173"/>
      <c r="O5" s="173"/>
      <c r="P5" s="173"/>
      <c r="Q5" s="173"/>
      <c r="R5" s="173"/>
      <c r="S5" s="173"/>
      <c r="T5" s="173"/>
      <c r="U5" s="173"/>
      <c r="V5" s="173"/>
      <c r="W5" s="173"/>
      <c r="X5" s="173"/>
      <c r="Y5" s="173"/>
    </row>
    <row r="6" spans="1:29" s="129" customFormat="1" ht="18" x14ac:dyDescent="0.4">
      <c r="A6" s="162" t="str">
        <f>+'03-XLD'!A7:AH7</f>
        <v>Số liệu tính từ ngày 13/7/2022 đến ngày 12/8/2022</v>
      </c>
      <c r="B6" s="162"/>
      <c r="C6" s="162"/>
      <c r="D6" s="162"/>
      <c r="E6" s="162"/>
      <c r="F6" s="162"/>
      <c r="G6" s="162"/>
      <c r="H6" s="162"/>
      <c r="I6" s="162"/>
      <c r="J6" s="162"/>
      <c r="K6" s="162"/>
      <c r="L6" s="162"/>
      <c r="M6" s="162"/>
      <c r="N6" s="162"/>
      <c r="O6" s="162"/>
      <c r="P6" s="162"/>
      <c r="Q6" s="162"/>
      <c r="R6" s="162"/>
      <c r="S6" s="162"/>
      <c r="T6" s="162"/>
      <c r="U6" s="162"/>
      <c r="V6" s="162"/>
      <c r="W6" s="162"/>
      <c r="X6" s="162"/>
      <c r="Y6" s="162"/>
    </row>
    <row r="7" spans="1:29" s="130" customFormat="1" ht="18" x14ac:dyDescent="0.4">
      <c r="A7" s="163" t="str">
        <f>+'03-XLD'!A8:AH8</f>
        <v>(Kèm theo Báo cáo số /BC-UBND ngày 12/8/022 của  UBND xã Sơn Long)</v>
      </c>
      <c r="B7" s="163"/>
      <c r="C7" s="163"/>
      <c r="D7" s="163"/>
      <c r="E7" s="163"/>
      <c r="F7" s="163"/>
      <c r="G7" s="163"/>
      <c r="H7" s="163"/>
      <c r="I7" s="163"/>
      <c r="J7" s="163"/>
      <c r="K7" s="163"/>
      <c r="L7" s="163"/>
      <c r="M7" s="163"/>
      <c r="N7" s="163"/>
      <c r="O7" s="163"/>
      <c r="P7" s="163"/>
      <c r="Q7" s="163"/>
      <c r="R7" s="163"/>
      <c r="S7" s="163"/>
      <c r="T7" s="163"/>
      <c r="U7" s="163"/>
      <c r="V7" s="163"/>
      <c r="W7" s="163"/>
      <c r="X7" s="163"/>
      <c r="Y7" s="163"/>
    </row>
    <row r="8" spans="1:29" x14ac:dyDescent="0.3">
      <c r="A8" s="56"/>
      <c r="B8" s="56"/>
      <c r="C8" s="56"/>
      <c r="D8" s="56"/>
      <c r="E8" s="56"/>
      <c r="F8" s="56"/>
      <c r="G8" s="56"/>
      <c r="H8" s="56"/>
      <c r="I8" s="56"/>
      <c r="J8" s="56"/>
      <c r="K8" s="56"/>
      <c r="L8" s="56"/>
      <c r="M8" s="56"/>
      <c r="N8" s="56"/>
      <c r="O8" s="56"/>
      <c r="P8" s="56"/>
      <c r="Q8" s="56"/>
      <c r="R8" s="56"/>
      <c r="S8" s="56"/>
      <c r="T8" s="56"/>
      <c r="U8" s="56"/>
      <c r="V8" s="56"/>
      <c r="W8" s="56"/>
      <c r="X8" s="56"/>
      <c r="Y8" s="56"/>
    </row>
    <row r="9" spans="1:29" s="21" customFormat="1" ht="35.25" customHeight="1" x14ac:dyDescent="0.25">
      <c r="A9" s="164" t="s">
        <v>2</v>
      </c>
      <c r="B9" s="164" t="s">
        <v>90</v>
      </c>
      <c r="C9" s="164" t="s">
        <v>141</v>
      </c>
      <c r="D9" s="164"/>
      <c r="E9" s="164"/>
      <c r="F9" s="164" t="s">
        <v>142</v>
      </c>
      <c r="G9" s="164"/>
      <c r="H9" s="164"/>
      <c r="I9" s="164" t="s">
        <v>219</v>
      </c>
      <c r="J9" s="164"/>
      <c r="K9" s="164"/>
      <c r="L9" s="164" t="s">
        <v>94</v>
      </c>
      <c r="M9" s="164"/>
      <c r="N9" s="164" t="s">
        <v>144</v>
      </c>
      <c r="O9" s="164"/>
      <c r="P9" s="164"/>
      <c r="Q9" s="164"/>
      <c r="R9" s="164" t="s">
        <v>145</v>
      </c>
      <c r="S9" s="164"/>
      <c r="T9" s="164"/>
      <c r="U9" s="164" t="s">
        <v>146</v>
      </c>
      <c r="V9" s="164"/>
      <c r="W9" s="164"/>
      <c r="X9" s="164"/>
      <c r="Y9" s="164" t="s">
        <v>63</v>
      </c>
    </row>
    <row r="10" spans="1:29" s="21" customFormat="1" ht="37.5" customHeight="1" x14ac:dyDescent="0.25">
      <c r="A10" s="164"/>
      <c r="B10" s="164"/>
      <c r="C10" s="164" t="s">
        <v>98</v>
      </c>
      <c r="D10" s="164" t="s">
        <v>99</v>
      </c>
      <c r="E10" s="164" t="s">
        <v>100</v>
      </c>
      <c r="F10" s="164" t="s">
        <v>98</v>
      </c>
      <c r="G10" s="164" t="s">
        <v>99</v>
      </c>
      <c r="H10" s="164" t="s">
        <v>100</v>
      </c>
      <c r="I10" s="164" t="s">
        <v>109</v>
      </c>
      <c r="J10" s="164" t="s">
        <v>141</v>
      </c>
      <c r="K10" s="164" t="s">
        <v>148</v>
      </c>
      <c r="L10" s="164" t="s">
        <v>70</v>
      </c>
      <c r="M10" s="164" t="s">
        <v>10</v>
      </c>
      <c r="N10" s="164" t="s">
        <v>155</v>
      </c>
      <c r="O10" s="164" t="s">
        <v>220</v>
      </c>
      <c r="P10" s="164" t="s">
        <v>221</v>
      </c>
      <c r="Q10" s="164" t="s">
        <v>157</v>
      </c>
      <c r="R10" s="164" t="s">
        <v>222</v>
      </c>
      <c r="S10" s="164" t="s">
        <v>103</v>
      </c>
      <c r="T10" s="164" t="s">
        <v>223</v>
      </c>
      <c r="U10" s="164" t="s">
        <v>153</v>
      </c>
      <c r="V10" s="164" t="s">
        <v>154</v>
      </c>
      <c r="W10" s="164"/>
      <c r="X10" s="164"/>
      <c r="Y10" s="164"/>
    </row>
    <row r="11" spans="1:29" s="21" customFormat="1" ht="31.5" x14ac:dyDescent="0.25">
      <c r="A11" s="164"/>
      <c r="B11" s="164"/>
      <c r="C11" s="164"/>
      <c r="D11" s="164"/>
      <c r="E11" s="164"/>
      <c r="F11" s="164"/>
      <c r="G11" s="164"/>
      <c r="H11" s="164"/>
      <c r="I11" s="164"/>
      <c r="J11" s="164"/>
      <c r="K11" s="164"/>
      <c r="L11" s="164"/>
      <c r="M11" s="164"/>
      <c r="N11" s="164"/>
      <c r="O11" s="164"/>
      <c r="P11" s="164"/>
      <c r="Q11" s="164"/>
      <c r="R11" s="164"/>
      <c r="S11" s="164"/>
      <c r="T11" s="164"/>
      <c r="U11" s="164"/>
      <c r="V11" s="42" t="s">
        <v>109</v>
      </c>
      <c r="W11" s="42" t="s">
        <v>72</v>
      </c>
      <c r="X11" s="42" t="s">
        <v>73</v>
      </c>
      <c r="Y11" s="164"/>
      <c r="AC11" s="99"/>
    </row>
    <row r="12" spans="1:29" s="21" customFormat="1" ht="28" x14ac:dyDescent="0.25">
      <c r="A12" s="28" t="s">
        <v>18</v>
      </c>
      <c r="B12" s="28" t="s">
        <v>214</v>
      </c>
      <c r="C12" s="28">
        <v>2</v>
      </c>
      <c r="D12" s="28">
        <v>3</v>
      </c>
      <c r="E12" s="28">
        <v>4</v>
      </c>
      <c r="F12" s="28">
        <v>5</v>
      </c>
      <c r="G12" s="28">
        <v>6</v>
      </c>
      <c r="H12" s="28">
        <v>7</v>
      </c>
      <c r="I12" s="28" t="s">
        <v>237</v>
      </c>
      <c r="J12" s="28">
        <v>9</v>
      </c>
      <c r="K12" s="28">
        <v>10</v>
      </c>
      <c r="L12" s="28">
        <v>11</v>
      </c>
      <c r="M12" s="29" t="s">
        <v>238</v>
      </c>
      <c r="N12" s="28">
        <v>13</v>
      </c>
      <c r="O12" s="28">
        <v>14</v>
      </c>
      <c r="P12" s="28">
        <v>15</v>
      </c>
      <c r="Q12" s="28">
        <v>16</v>
      </c>
      <c r="R12" s="28">
        <v>17</v>
      </c>
      <c r="S12" s="28">
        <v>18</v>
      </c>
      <c r="T12" s="28">
        <v>19</v>
      </c>
      <c r="U12" s="28">
        <v>20</v>
      </c>
      <c r="V12" s="28" t="s">
        <v>239</v>
      </c>
      <c r="W12" s="28">
        <v>22</v>
      </c>
      <c r="X12" s="28">
        <v>23</v>
      </c>
      <c r="Y12" s="28">
        <v>24</v>
      </c>
    </row>
    <row r="13" spans="1:29" s="94" customFormat="1" ht="27" customHeight="1" x14ac:dyDescent="0.25">
      <c r="A13" s="95" t="s">
        <v>56</v>
      </c>
      <c r="B13" s="93">
        <v>2</v>
      </c>
      <c r="C13" s="92">
        <v>0</v>
      </c>
      <c r="D13" s="92">
        <v>0</v>
      </c>
      <c r="E13" s="92">
        <v>0</v>
      </c>
      <c r="F13" s="92">
        <v>0</v>
      </c>
      <c r="G13" s="92">
        <v>2</v>
      </c>
      <c r="H13" s="92">
        <v>0</v>
      </c>
      <c r="I13" s="92">
        <v>1</v>
      </c>
      <c r="J13" s="92">
        <v>0</v>
      </c>
      <c r="K13" s="92">
        <v>1</v>
      </c>
      <c r="L13" s="92">
        <v>2</v>
      </c>
      <c r="M13" s="92">
        <v>7</v>
      </c>
      <c r="N13" s="92">
        <v>3</v>
      </c>
      <c r="O13" s="92">
        <v>1</v>
      </c>
      <c r="P13" s="92">
        <v>0</v>
      </c>
      <c r="Q13" s="92">
        <v>3</v>
      </c>
      <c r="R13" s="92">
        <v>5</v>
      </c>
      <c r="S13" s="92">
        <v>2</v>
      </c>
      <c r="T13" s="92">
        <v>0</v>
      </c>
      <c r="U13" s="92">
        <v>5</v>
      </c>
      <c r="V13" s="92">
        <f>+W13+X13</f>
        <v>0</v>
      </c>
      <c r="W13" s="92"/>
      <c r="X13" s="92"/>
      <c r="Y13" s="92">
        <v>1</v>
      </c>
      <c r="AA13" s="98">
        <f>+M13-SUM(R13:T13)</f>
        <v>0</v>
      </c>
      <c r="AB13" s="98">
        <f>+SUM(R13:T13)-U13-V13</f>
        <v>2</v>
      </c>
    </row>
    <row r="14" spans="1:29" s="71" customFormat="1" ht="27" customHeight="1" x14ac:dyDescent="0.25">
      <c r="A14" s="39" t="s">
        <v>19</v>
      </c>
      <c r="B14" s="69">
        <f t="shared" ref="B14:Y14" si="0">SUM(B13:B13)</f>
        <v>2</v>
      </c>
      <c r="C14" s="69">
        <f t="shared" si="0"/>
        <v>0</v>
      </c>
      <c r="D14" s="69">
        <f t="shared" si="0"/>
        <v>0</v>
      </c>
      <c r="E14" s="69">
        <f t="shared" si="0"/>
        <v>0</v>
      </c>
      <c r="F14" s="69">
        <f t="shared" si="0"/>
        <v>0</v>
      </c>
      <c r="G14" s="69">
        <f t="shared" si="0"/>
        <v>2</v>
      </c>
      <c r="H14" s="69">
        <f t="shared" si="0"/>
        <v>0</v>
      </c>
      <c r="I14" s="69">
        <f t="shared" si="0"/>
        <v>1</v>
      </c>
      <c r="J14" s="69">
        <f t="shared" si="0"/>
        <v>0</v>
      </c>
      <c r="K14" s="69">
        <f t="shared" si="0"/>
        <v>1</v>
      </c>
      <c r="L14" s="69">
        <f t="shared" si="0"/>
        <v>2</v>
      </c>
      <c r="M14" s="69">
        <f t="shared" si="0"/>
        <v>7</v>
      </c>
      <c r="N14" s="69">
        <f t="shared" si="0"/>
        <v>3</v>
      </c>
      <c r="O14" s="69">
        <f t="shared" si="0"/>
        <v>1</v>
      </c>
      <c r="P14" s="69">
        <f t="shared" si="0"/>
        <v>0</v>
      </c>
      <c r="Q14" s="69">
        <f t="shared" si="0"/>
        <v>3</v>
      </c>
      <c r="R14" s="69">
        <f t="shared" si="0"/>
        <v>5</v>
      </c>
      <c r="S14" s="69">
        <f t="shared" si="0"/>
        <v>2</v>
      </c>
      <c r="T14" s="69">
        <f t="shared" si="0"/>
        <v>0</v>
      </c>
      <c r="U14" s="69">
        <f t="shared" si="0"/>
        <v>5</v>
      </c>
      <c r="V14" s="69">
        <f t="shared" si="0"/>
        <v>0</v>
      </c>
      <c r="W14" s="69">
        <f t="shared" si="0"/>
        <v>0</v>
      </c>
      <c r="X14" s="69">
        <f t="shared" si="0"/>
        <v>0</v>
      </c>
      <c r="Y14" s="69">
        <f t="shared" si="0"/>
        <v>1</v>
      </c>
    </row>
    <row r="15" spans="1:29" x14ac:dyDescent="0.3">
      <c r="A15" s="35"/>
      <c r="B15" s="36"/>
      <c r="C15" s="36"/>
      <c r="D15" s="36"/>
      <c r="E15" s="36"/>
      <c r="F15" s="36"/>
      <c r="G15" s="36"/>
      <c r="H15" s="36"/>
      <c r="I15" s="36"/>
      <c r="J15" s="36"/>
      <c r="K15" s="36"/>
      <c r="L15" s="36"/>
      <c r="M15" s="36"/>
      <c r="N15" s="36"/>
      <c r="O15" s="36"/>
      <c r="P15" s="36"/>
      <c r="Q15" s="36"/>
      <c r="R15" s="36"/>
      <c r="S15" s="36"/>
      <c r="T15" s="36"/>
      <c r="U15" s="36"/>
      <c r="V15" s="36"/>
      <c r="W15" s="36"/>
      <c r="X15" s="36"/>
      <c r="Y15" s="36"/>
    </row>
    <row r="16" spans="1:29" x14ac:dyDescent="0.3">
      <c r="A16" s="35"/>
      <c r="B16" s="36"/>
      <c r="C16" s="36"/>
      <c r="D16" s="36"/>
      <c r="E16" s="36"/>
      <c r="F16" s="36"/>
      <c r="G16" s="36"/>
      <c r="H16" s="36"/>
      <c r="I16" s="36"/>
      <c r="J16" s="36"/>
      <c r="K16" s="36"/>
      <c r="L16" s="36"/>
      <c r="M16" s="36"/>
      <c r="N16" s="36"/>
      <c r="O16" s="36"/>
      <c r="P16" s="36"/>
      <c r="Q16" s="36"/>
      <c r="R16" s="36"/>
      <c r="S16" s="36"/>
      <c r="T16" s="36"/>
      <c r="U16" s="36"/>
      <c r="V16" s="36"/>
      <c r="W16" s="36"/>
      <c r="X16" s="36"/>
      <c r="Y16" s="36"/>
    </row>
    <row r="17" spans="1:25" x14ac:dyDescent="0.3">
      <c r="A17" s="35"/>
      <c r="B17" s="36"/>
      <c r="C17" s="36"/>
      <c r="D17" s="36"/>
      <c r="E17" s="36"/>
      <c r="F17" s="36"/>
      <c r="G17" s="36"/>
      <c r="H17" s="36"/>
      <c r="I17" s="36"/>
      <c r="J17" s="36"/>
      <c r="K17" s="36"/>
      <c r="L17" s="36"/>
      <c r="M17" s="36"/>
      <c r="N17" s="36"/>
      <c r="O17" s="36"/>
      <c r="P17" s="36"/>
      <c r="Q17" s="36"/>
      <c r="R17" s="36"/>
      <c r="S17" s="36"/>
      <c r="T17" s="36"/>
      <c r="U17" s="36"/>
      <c r="V17" s="36"/>
      <c r="W17" s="36"/>
      <c r="X17" s="36"/>
      <c r="Y17" s="36"/>
    </row>
    <row r="18" spans="1:25" x14ac:dyDescent="0.3">
      <c r="A18" s="35"/>
      <c r="B18" s="36"/>
      <c r="C18" s="36"/>
      <c r="D18" s="36"/>
      <c r="E18" s="36"/>
      <c r="F18" s="36"/>
      <c r="G18" s="36"/>
      <c r="H18" s="36"/>
      <c r="I18" s="36"/>
      <c r="J18" s="36"/>
      <c r="K18" s="36"/>
      <c r="L18" s="36"/>
      <c r="M18" s="36"/>
      <c r="N18" s="36"/>
      <c r="O18" s="36"/>
      <c r="P18" s="36"/>
      <c r="Q18" s="36"/>
      <c r="R18" s="36"/>
      <c r="S18" s="36"/>
      <c r="T18" s="36"/>
      <c r="U18" s="36"/>
      <c r="V18" s="36"/>
      <c r="W18" s="36"/>
      <c r="X18" s="36"/>
      <c r="Y18" s="36"/>
    </row>
    <row r="19" spans="1:25" x14ac:dyDescent="0.3">
      <c r="A19" s="35"/>
      <c r="B19" s="36"/>
      <c r="C19" s="36"/>
      <c r="D19" s="36"/>
      <c r="E19" s="36"/>
      <c r="F19" s="36"/>
      <c r="G19" s="36"/>
      <c r="H19" s="36"/>
      <c r="I19" s="36"/>
      <c r="J19" s="36"/>
      <c r="K19" s="36"/>
      <c r="L19" s="36"/>
      <c r="M19" s="36"/>
      <c r="N19" s="36"/>
      <c r="O19" s="36"/>
      <c r="P19" s="36"/>
      <c r="Q19" s="36"/>
      <c r="R19" s="36"/>
      <c r="S19" s="36"/>
      <c r="T19" s="36"/>
      <c r="U19" s="36"/>
      <c r="V19" s="36"/>
      <c r="W19" s="36"/>
      <c r="X19" s="36"/>
      <c r="Y19" s="36"/>
    </row>
    <row r="20" spans="1:25" x14ac:dyDescent="0.3">
      <c r="A20" s="15" t="s">
        <v>224</v>
      </c>
    </row>
    <row r="21" spans="1:25" x14ac:dyDescent="0.3">
      <c r="A21" s="8"/>
    </row>
    <row r="22" spans="1:25" x14ac:dyDescent="0.3">
      <c r="A22" s="16" t="s">
        <v>20</v>
      </c>
    </row>
    <row r="23" spans="1:25" x14ac:dyDescent="0.3">
      <c r="A23" s="8" t="s">
        <v>225</v>
      </c>
    </row>
    <row r="24" spans="1:25" x14ac:dyDescent="0.3">
      <c r="A24" s="8" t="s">
        <v>162</v>
      </c>
    </row>
    <row r="25" spans="1:25" x14ac:dyDescent="0.3">
      <c r="A25" s="8" t="s">
        <v>113</v>
      </c>
    </row>
    <row r="26" spans="1:25" x14ac:dyDescent="0.3">
      <c r="A26" s="8" t="s">
        <v>114</v>
      </c>
    </row>
    <row r="27" spans="1:25" x14ac:dyDescent="0.3">
      <c r="A27" s="8" t="s">
        <v>226</v>
      </c>
    </row>
    <row r="28" spans="1:25" x14ac:dyDescent="0.3">
      <c r="A28" s="8" t="s">
        <v>119</v>
      </c>
    </row>
    <row r="29" spans="1:25" x14ac:dyDescent="0.3">
      <c r="A29" s="8" t="s">
        <v>227</v>
      </c>
    </row>
    <row r="30" spans="1:25" x14ac:dyDescent="0.3">
      <c r="A30" s="8" t="s">
        <v>228</v>
      </c>
    </row>
    <row r="31" spans="1:25" x14ac:dyDescent="0.3">
      <c r="A31" s="8" t="s">
        <v>229</v>
      </c>
    </row>
    <row r="32" spans="1:25" x14ac:dyDescent="0.3">
      <c r="A32" s="8" t="s">
        <v>230</v>
      </c>
    </row>
    <row r="33" spans="1:1" x14ac:dyDescent="0.3">
      <c r="A33" s="8" t="s">
        <v>231</v>
      </c>
    </row>
    <row r="34" spans="1:1" x14ac:dyDescent="0.3">
      <c r="A34" s="8" t="s">
        <v>232</v>
      </c>
    </row>
    <row r="35" spans="1:1" x14ac:dyDescent="0.3">
      <c r="A35" s="8" t="s">
        <v>233</v>
      </c>
    </row>
    <row r="36" spans="1:1" x14ac:dyDescent="0.3">
      <c r="A36" s="8" t="s">
        <v>234</v>
      </c>
    </row>
    <row r="37" spans="1:1" x14ac:dyDescent="0.3">
      <c r="A37" s="8" t="s">
        <v>235</v>
      </c>
    </row>
    <row r="38" spans="1:1" x14ac:dyDescent="0.3">
      <c r="A38" s="8" t="s">
        <v>236</v>
      </c>
    </row>
  </sheetData>
  <mergeCells count="33">
    <mergeCell ref="A9:A11"/>
    <mergeCell ref="B9:B11"/>
    <mergeCell ref="C9:E9"/>
    <mergeCell ref="F9:H9"/>
    <mergeCell ref="I9:K9"/>
    <mergeCell ref="I10:I11"/>
    <mergeCell ref="J10:J11"/>
    <mergeCell ref="K10:K11"/>
    <mergeCell ref="F10:F11"/>
    <mergeCell ref="G10:G11"/>
    <mergeCell ref="H10:H11"/>
    <mergeCell ref="D10:D11"/>
    <mergeCell ref="U10:U11"/>
    <mergeCell ref="V10:X10"/>
    <mergeCell ref="E10:E11"/>
    <mergeCell ref="L10:L11"/>
    <mergeCell ref="L9:M9"/>
    <mergeCell ref="A5:Y5"/>
    <mergeCell ref="A6:Y6"/>
    <mergeCell ref="A7:Y7"/>
    <mergeCell ref="M10:M11"/>
    <mergeCell ref="N10:N11"/>
    <mergeCell ref="O10:O11"/>
    <mergeCell ref="P10:P11"/>
    <mergeCell ref="Q10:Q11"/>
    <mergeCell ref="R10:R11"/>
    <mergeCell ref="N9:Q9"/>
    <mergeCell ref="R9:T9"/>
    <mergeCell ref="U9:X9"/>
    <mergeCell ref="Y9:Y11"/>
    <mergeCell ref="C10:C11"/>
    <mergeCell ref="S10:S11"/>
    <mergeCell ref="T10:T11"/>
  </mergeCells>
  <pageMargins left="0.24" right="0.16" top="0.57999999999999996"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2"/>
  <sheetViews>
    <sheetView topLeftCell="A4" workbookViewId="0">
      <selection activeCell="A14" sqref="A14:XFD14"/>
    </sheetView>
  </sheetViews>
  <sheetFormatPr defaultColWidth="9.1796875" defaultRowHeight="14" x14ac:dyDescent="0.3"/>
  <cols>
    <col min="1" max="1" width="5.1796875" style="9" customWidth="1"/>
    <col min="2" max="5" width="5.26953125" style="9" customWidth="1"/>
    <col min="6" max="7" width="5.7265625" style="9" customWidth="1"/>
    <col min="8" max="17" width="5.26953125" style="9" customWidth="1"/>
    <col min="18" max="18" width="4.26953125" style="9" customWidth="1"/>
    <col min="19" max="27" width="5.26953125" style="9" customWidth="1"/>
    <col min="28" max="16384" width="9.1796875" style="9"/>
  </cols>
  <sheetData>
    <row r="2" spans="1:27" ht="16.5" x14ac:dyDescent="0.35">
      <c r="E2" s="24" t="str">
        <f>+'04-XLD'!E2</f>
        <v>ỦY BAN NHÂN DÂN</v>
      </c>
      <c r="AA2" s="10" t="s">
        <v>240</v>
      </c>
    </row>
    <row r="3" spans="1:27" s="133" customFormat="1" ht="16.5" x14ac:dyDescent="0.35">
      <c r="E3" s="127" t="str">
        <f>+'04-XLD'!E3</f>
        <v>XÃ SƠN LONG</v>
      </c>
      <c r="AA3" s="128"/>
    </row>
    <row r="4" spans="1:27" x14ac:dyDescent="0.3">
      <c r="AA4" s="10"/>
    </row>
    <row r="5" spans="1:27" ht="17.5" x14ac:dyDescent="0.3">
      <c r="A5" s="173" t="s">
        <v>378</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row>
    <row r="6" spans="1:27" s="133" customFormat="1" ht="17.5" x14ac:dyDescent="0.3">
      <c r="A6" s="162" t="str">
        <f>+'04-XLD'!A6:Y6</f>
        <v>Số liệu tính từ ngày 13/7/2022 đến ngày 12/8/2022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row>
    <row r="7" spans="1:27" s="133" customFormat="1" ht="18" x14ac:dyDescent="0.3">
      <c r="A7" s="163" t="str">
        <f>+'04-XLD'!A7:Y7</f>
        <v>(Kèm theo Báo cáo số /BC-UBND ngày 12/8/022 của  UBND xã Sơn Long)</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row>
    <row r="8" spans="1:27" x14ac:dyDescent="0.3">
      <c r="A8" s="11"/>
    </row>
    <row r="9" spans="1:27" ht="34.5" customHeight="1" x14ac:dyDescent="0.3">
      <c r="A9" s="164" t="s">
        <v>2</v>
      </c>
      <c r="B9" s="164" t="s">
        <v>241</v>
      </c>
      <c r="C9" s="164"/>
      <c r="D9" s="164"/>
      <c r="E9" s="164" t="s">
        <v>242</v>
      </c>
      <c r="F9" s="164" t="s">
        <v>243</v>
      </c>
      <c r="G9" s="164"/>
      <c r="H9" s="164"/>
      <c r="I9" s="164"/>
      <c r="J9" s="164"/>
      <c r="K9" s="164"/>
      <c r="L9" s="164"/>
      <c r="M9" s="164"/>
      <c r="N9" s="164"/>
      <c r="O9" s="164"/>
      <c r="P9" s="164"/>
      <c r="Q9" s="164"/>
      <c r="R9" s="164"/>
      <c r="S9" s="164"/>
      <c r="T9" s="164"/>
      <c r="U9" s="164" t="s">
        <v>244</v>
      </c>
      <c r="V9" s="164"/>
      <c r="W9" s="164"/>
      <c r="X9" s="164"/>
      <c r="Y9" s="164"/>
      <c r="Z9" s="164"/>
      <c r="AA9" s="164"/>
    </row>
    <row r="10" spans="1:27" ht="36.75" customHeight="1" x14ac:dyDescent="0.3">
      <c r="A10" s="164"/>
      <c r="B10" s="164" t="s">
        <v>109</v>
      </c>
      <c r="C10" s="164" t="s">
        <v>91</v>
      </c>
      <c r="D10" s="164" t="s">
        <v>92</v>
      </c>
      <c r="E10" s="164"/>
      <c r="F10" s="164" t="s">
        <v>102</v>
      </c>
      <c r="G10" s="164"/>
      <c r="H10" s="164" t="s">
        <v>245</v>
      </c>
      <c r="I10" s="164"/>
      <c r="J10" s="164" t="s">
        <v>246</v>
      </c>
      <c r="K10" s="164"/>
      <c r="L10" s="164"/>
      <c r="M10" s="164"/>
      <c r="N10" s="164"/>
      <c r="O10" s="164"/>
      <c r="P10" s="164" t="s">
        <v>247</v>
      </c>
      <c r="Q10" s="164"/>
      <c r="R10" s="164" t="s">
        <v>248</v>
      </c>
      <c r="S10" s="164"/>
      <c r="T10" s="164"/>
      <c r="U10" s="164" t="s">
        <v>249</v>
      </c>
      <c r="V10" s="164"/>
      <c r="W10" s="164"/>
      <c r="X10" s="164" t="s">
        <v>250</v>
      </c>
      <c r="Y10" s="164"/>
      <c r="Z10" s="164" t="s">
        <v>251</v>
      </c>
      <c r="AA10" s="164"/>
    </row>
    <row r="11" spans="1:27" ht="27.75" customHeight="1" x14ac:dyDescent="0.3">
      <c r="A11" s="164"/>
      <c r="B11" s="164"/>
      <c r="C11" s="164"/>
      <c r="D11" s="164"/>
      <c r="E11" s="164"/>
      <c r="F11" s="164" t="s">
        <v>252</v>
      </c>
      <c r="G11" s="164" t="s">
        <v>253</v>
      </c>
      <c r="H11" s="164" t="s">
        <v>254</v>
      </c>
      <c r="I11" s="164" t="s">
        <v>284</v>
      </c>
      <c r="J11" s="164" t="s">
        <v>255</v>
      </c>
      <c r="K11" s="164"/>
      <c r="L11" s="164" t="s">
        <v>256</v>
      </c>
      <c r="M11" s="164"/>
      <c r="N11" s="164" t="s">
        <v>257</v>
      </c>
      <c r="O11" s="164" t="s">
        <v>258</v>
      </c>
      <c r="P11" s="164" t="s">
        <v>259</v>
      </c>
      <c r="Q11" s="164" t="s">
        <v>260</v>
      </c>
      <c r="R11" s="164" t="s">
        <v>261</v>
      </c>
      <c r="S11" s="164" t="s">
        <v>262</v>
      </c>
      <c r="T11" s="164" t="s">
        <v>260</v>
      </c>
      <c r="U11" s="164" t="s">
        <v>263</v>
      </c>
      <c r="V11" s="164" t="s">
        <v>264</v>
      </c>
      <c r="W11" s="164" t="s">
        <v>265</v>
      </c>
      <c r="X11" s="164" t="s">
        <v>266</v>
      </c>
      <c r="Y11" s="164" t="s">
        <v>267</v>
      </c>
      <c r="Z11" s="164" t="s">
        <v>268</v>
      </c>
      <c r="AA11" s="164" t="s">
        <v>269</v>
      </c>
    </row>
    <row r="12" spans="1:27" ht="85.5" customHeight="1" x14ac:dyDescent="0.3">
      <c r="A12" s="164"/>
      <c r="B12" s="164"/>
      <c r="C12" s="164"/>
      <c r="D12" s="164"/>
      <c r="E12" s="164"/>
      <c r="F12" s="164"/>
      <c r="G12" s="164"/>
      <c r="H12" s="164"/>
      <c r="I12" s="164"/>
      <c r="J12" s="42" t="s">
        <v>254</v>
      </c>
      <c r="K12" s="42" t="s">
        <v>284</v>
      </c>
      <c r="L12" s="42" t="s">
        <v>254</v>
      </c>
      <c r="M12" s="42" t="s">
        <v>284</v>
      </c>
      <c r="N12" s="164"/>
      <c r="O12" s="164"/>
      <c r="P12" s="164"/>
      <c r="Q12" s="164"/>
      <c r="R12" s="164"/>
      <c r="S12" s="164"/>
      <c r="T12" s="164"/>
      <c r="U12" s="164"/>
      <c r="V12" s="164"/>
      <c r="W12" s="164"/>
      <c r="X12" s="164"/>
      <c r="Y12" s="164"/>
      <c r="Z12" s="164"/>
      <c r="AA12" s="164"/>
    </row>
    <row r="13" spans="1:27" ht="21" x14ac:dyDescent="0.3">
      <c r="A13" s="28" t="s">
        <v>18</v>
      </c>
      <c r="B13" s="28" t="s">
        <v>270</v>
      </c>
      <c r="C13" s="28">
        <v>2</v>
      </c>
      <c r="D13" s="28">
        <v>3</v>
      </c>
      <c r="E13" s="28">
        <v>4</v>
      </c>
      <c r="F13" s="28" t="s">
        <v>285</v>
      </c>
      <c r="G13" s="28">
        <v>6</v>
      </c>
      <c r="H13" s="28">
        <v>7</v>
      </c>
      <c r="I13" s="28">
        <v>8</v>
      </c>
      <c r="J13" s="28">
        <v>9</v>
      </c>
      <c r="K13" s="28">
        <v>10</v>
      </c>
      <c r="L13" s="28">
        <v>11</v>
      </c>
      <c r="M13" s="28">
        <v>12</v>
      </c>
      <c r="N13" s="28">
        <v>13</v>
      </c>
      <c r="O13" s="28">
        <v>14</v>
      </c>
      <c r="P13" s="28">
        <v>15</v>
      </c>
      <c r="Q13" s="28">
        <v>16</v>
      </c>
      <c r="R13" s="28">
        <v>17</v>
      </c>
      <c r="S13" s="28">
        <v>18</v>
      </c>
      <c r="T13" s="28">
        <v>19</v>
      </c>
      <c r="U13" s="28">
        <v>20</v>
      </c>
      <c r="V13" s="28">
        <v>21</v>
      </c>
      <c r="W13" s="28">
        <v>22</v>
      </c>
      <c r="X13" s="28">
        <v>23</v>
      </c>
      <c r="Y13" s="28">
        <v>24</v>
      </c>
      <c r="Z13" s="28">
        <v>25</v>
      </c>
      <c r="AA13" s="28">
        <v>26</v>
      </c>
    </row>
    <row r="14" spans="1:27" s="19" customFormat="1" ht="37.5" customHeight="1" x14ac:dyDescent="0.25">
      <c r="A14" s="32" t="s">
        <v>56</v>
      </c>
      <c r="B14" s="60">
        <f>+SUM(C14:D14)</f>
        <v>0</v>
      </c>
      <c r="C14" s="60"/>
      <c r="D14" s="60"/>
      <c r="E14" s="60"/>
      <c r="F14" s="60">
        <f>+SUM(U14:Y14)</f>
        <v>0</v>
      </c>
      <c r="G14" s="60"/>
      <c r="H14" s="60"/>
      <c r="I14" s="60"/>
      <c r="J14" s="60"/>
      <c r="K14" s="60"/>
      <c r="L14" s="60"/>
      <c r="M14" s="60"/>
      <c r="N14" s="60"/>
      <c r="O14" s="60"/>
      <c r="P14" s="60"/>
      <c r="Q14" s="60"/>
      <c r="R14" s="60"/>
      <c r="S14" s="60"/>
      <c r="T14" s="60"/>
      <c r="U14" s="60"/>
      <c r="V14" s="60"/>
      <c r="W14" s="60"/>
      <c r="X14" s="60"/>
      <c r="Y14" s="60"/>
      <c r="Z14" s="60"/>
      <c r="AA14" s="60"/>
    </row>
    <row r="15" spans="1:27" s="75" customFormat="1" ht="37.5" customHeight="1" x14ac:dyDescent="0.25">
      <c r="A15" s="20" t="s">
        <v>19</v>
      </c>
      <c r="B15" s="69">
        <f t="shared" ref="B15:AA15" si="0">SUM(B14:B14)</f>
        <v>0</v>
      </c>
      <c r="C15" s="69">
        <f t="shared" si="0"/>
        <v>0</v>
      </c>
      <c r="D15" s="69">
        <f t="shared" si="0"/>
        <v>0</v>
      </c>
      <c r="E15" s="69">
        <f t="shared" si="0"/>
        <v>0</v>
      </c>
      <c r="F15" s="69">
        <f t="shared" si="0"/>
        <v>0</v>
      </c>
      <c r="G15" s="69">
        <f t="shared" si="0"/>
        <v>0</v>
      </c>
      <c r="H15" s="69">
        <f t="shared" si="0"/>
        <v>0</v>
      </c>
      <c r="I15" s="69">
        <f t="shared" si="0"/>
        <v>0</v>
      </c>
      <c r="J15" s="69">
        <f t="shared" si="0"/>
        <v>0</v>
      </c>
      <c r="K15" s="69">
        <f t="shared" si="0"/>
        <v>0</v>
      </c>
      <c r="L15" s="69">
        <f t="shared" si="0"/>
        <v>0</v>
      </c>
      <c r="M15" s="69">
        <f t="shared" si="0"/>
        <v>0</v>
      </c>
      <c r="N15" s="69">
        <f t="shared" si="0"/>
        <v>0</v>
      </c>
      <c r="O15" s="69">
        <f t="shared" si="0"/>
        <v>0</v>
      </c>
      <c r="P15" s="69">
        <f t="shared" si="0"/>
        <v>0</v>
      </c>
      <c r="Q15" s="69">
        <f t="shared" si="0"/>
        <v>0</v>
      </c>
      <c r="R15" s="69">
        <f t="shared" si="0"/>
        <v>0</v>
      </c>
      <c r="S15" s="69">
        <f t="shared" si="0"/>
        <v>0</v>
      </c>
      <c r="T15" s="69">
        <f t="shared" si="0"/>
        <v>0</v>
      </c>
      <c r="U15" s="69">
        <f t="shared" si="0"/>
        <v>0</v>
      </c>
      <c r="V15" s="69">
        <f t="shared" si="0"/>
        <v>0</v>
      </c>
      <c r="W15" s="69">
        <f t="shared" si="0"/>
        <v>0</v>
      </c>
      <c r="X15" s="69">
        <f t="shared" si="0"/>
        <v>0</v>
      </c>
      <c r="Y15" s="69">
        <f t="shared" si="0"/>
        <v>0</v>
      </c>
      <c r="Z15" s="69">
        <f t="shared" si="0"/>
        <v>0</v>
      </c>
      <c r="AA15" s="69">
        <f t="shared" si="0"/>
        <v>0</v>
      </c>
    </row>
    <row r="16" spans="1:27" x14ac:dyDescent="0.3">
      <c r="A16" s="63"/>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row>
    <row r="17" spans="1:27" x14ac:dyDescent="0.3">
      <c r="A17" s="63"/>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row>
    <row r="18" spans="1:27" x14ac:dyDescent="0.3">
      <c r="A18" s="63"/>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row>
    <row r="19" spans="1:27" x14ac:dyDescent="0.3">
      <c r="A19" s="63"/>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row>
    <row r="20" spans="1:27" x14ac:dyDescent="0.3">
      <c r="A20" s="63"/>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row>
    <row r="21" spans="1:27" x14ac:dyDescent="0.3">
      <c r="A21" s="63"/>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row>
    <row r="22" spans="1:27" x14ac:dyDescent="0.3">
      <c r="A22" s="63"/>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row>
    <row r="23" spans="1:27" x14ac:dyDescent="0.3">
      <c r="A23" s="63"/>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row>
    <row r="24" spans="1:27" x14ac:dyDescent="0.3">
      <c r="A24" s="63"/>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row>
    <row r="25" spans="1:27" x14ac:dyDescent="0.3">
      <c r="A25" s="63"/>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row>
    <row r="26" spans="1:27" x14ac:dyDescent="0.3">
      <c r="A26" s="15" t="s">
        <v>271</v>
      </c>
    </row>
    <row r="27" spans="1:27" x14ac:dyDescent="0.3">
      <c r="A27" s="8"/>
    </row>
    <row r="28" spans="1:27" x14ac:dyDescent="0.3">
      <c r="A28" s="16" t="s">
        <v>20</v>
      </c>
    </row>
    <row r="29" spans="1:27" x14ac:dyDescent="0.3">
      <c r="A29" s="8" t="s">
        <v>21</v>
      </c>
    </row>
    <row r="30" spans="1:27" x14ac:dyDescent="0.3">
      <c r="A30" s="8" t="s">
        <v>272</v>
      </c>
    </row>
    <row r="31" spans="1:27" x14ac:dyDescent="0.3">
      <c r="A31" s="8" t="s">
        <v>273</v>
      </c>
    </row>
    <row r="32" spans="1:27" x14ac:dyDescent="0.3">
      <c r="A32" s="8" t="s">
        <v>274</v>
      </c>
    </row>
    <row r="33" spans="1:1" x14ac:dyDescent="0.3">
      <c r="A33" s="8" t="s">
        <v>275</v>
      </c>
    </row>
    <row r="34" spans="1:1" x14ac:dyDescent="0.3">
      <c r="A34" s="8" t="s">
        <v>276</v>
      </c>
    </row>
    <row r="35" spans="1:1" x14ac:dyDescent="0.3">
      <c r="A35" s="8" t="s">
        <v>277</v>
      </c>
    </row>
    <row r="36" spans="1:1" x14ac:dyDescent="0.3">
      <c r="A36" s="8" t="s">
        <v>278</v>
      </c>
    </row>
    <row r="37" spans="1:1" x14ac:dyDescent="0.3">
      <c r="A37" s="8" t="s">
        <v>279</v>
      </c>
    </row>
    <row r="38" spans="1:1" x14ac:dyDescent="0.3">
      <c r="A38" s="8" t="s">
        <v>280</v>
      </c>
    </row>
    <row r="39" spans="1:1" x14ac:dyDescent="0.3">
      <c r="A39" s="8" t="s">
        <v>281</v>
      </c>
    </row>
    <row r="40" spans="1:1" x14ac:dyDescent="0.3">
      <c r="A40" s="8" t="s">
        <v>282</v>
      </c>
    </row>
    <row r="41" spans="1:1" x14ac:dyDescent="0.3">
      <c r="A41" s="8" t="s">
        <v>283</v>
      </c>
    </row>
    <row r="42" spans="1:1" x14ac:dyDescent="0.3">
      <c r="A42" s="8"/>
    </row>
  </sheetData>
  <mergeCells count="39">
    <mergeCell ref="Z10:AA10"/>
    <mergeCell ref="A9:A12"/>
    <mergeCell ref="B9:D9"/>
    <mergeCell ref="E9:E12"/>
    <mergeCell ref="F9:T9"/>
    <mergeCell ref="U9:AA9"/>
    <mergeCell ref="B10:B12"/>
    <mergeCell ref="C10:C12"/>
    <mergeCell ref="D10:D12"/>
    <mergeCell ref="F10:G10"/>
    <mergeCell ref="H10:I10"/>
    <mergeCell ref="J10:O10"/>
    <mergeCell ref="P10:Q10"/>
    <mergeCell ref="R10:T10"/>
    <mergeCell ref="U10:W10"/>
    <mergeCell ref="X10:Y10"/>
    <mergeCell ref="S11:S12"/>
    <mergeCell ref="F11:F12"/>
    <mergeCell ref="G11:G12"/>
    <mergeCell ref="H11:H12"/>
    <mergeCell ref="I11:I12"/>
    <mergeCell ref="J11:K11"/>
    <mergeCell ref="L11:M11"/>
    <mergeCell ref="Z11:Z12"/>
    <mergeCell ref="AA11:AA12"/>
    <mergeCell ref="A5:AA5"/>
    <mergeCell ref="A6:AA6"/>
    <mergeCell ref="A7:AA7"/>
    <mergeCell ref="T11:T12"/>
    <mergeCell ref="U11:U12"/>
    <mergeCell ref="V11:V12"/>
    <mergeCell ref="W11:W12"/>
    <mergeCell ref="X11:X12"/>
    <mergeCell ref="Y11:Y12"/>
    <mergeCell ref="N11:N12"/>
    <mergeCell ref="O11:O12"/>
    <mergeCell ref="P11:P12"/>
    <mergeCell ref="Q11:Q12"/>
    <mergeCell ref="R11:R12"/>
  </mergeCells>
  <pageMargins left="0.24" right="0.16" top="0.43"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1"/>
  <sheetViews>
    <sheetView workbookViewId="0">
      <selection activeCell="A14" sqref="A14:XFD14"/>
    </sheetView>
  </sheetViews>
  <sheetFormatPr defaultColWidth="9.1796875" defaultRowHeight="13" x14ac:dyDescent="0.3"/>
  <cols>
    <col min="1" max="1" width="9.1796875" style="65"/>
    <col min="2" max="20" width="6.7265625" style="65" customWidth="1"/>
    <col min="21" max="16384" width="9.1796875" style="65"/>
  </cols>
  <sheetData>
    <row r="2" spans="1:20" ht="16.5" x14ac:dyDescent="0.35">
      <c r="D2" s="24" t="str">
        <f>+'01-KQGQ'!E2</f>
        <v>ỦY BAN NHÂN DÂN</v>
      </c>
      <c r="T2" s="10" t="s">
        <v>286</v>
      </c>
    </row>
    <row r="3" spans="1:20" s="123" customFormat="1" ht="16.5" x14ac:dyDescent="0.35">
      <c r="D3" s="127" t="str">
        <f>+'01-KQGQ'!E3</f>
        <v>XÃ SƠN LONG</v>
      </c>
      <c r="T3" s="128"/>
    </row>
    <row r="5" spans="1:20" ht="17.5" x14ac:dyDescent="0.3">
      <c r="A5" s="173" t="s">
        <v>287</v>
      </c>
      <c r="B5" s="173"/>
      <c r="C5" s="173"/>
      <c r="D5" s="173"/>
      <c r="E5" s="173"/>
      <c r="F5" s="173"/>
      <c r="G5" s="173"/>
      <c r="H5" s="173"/>
      <c r="I5" s="173"/>
      <c r="J5" s="173"/>
      <c r="K5" s="173"/>
      <c r="L5" s="173"/>
      <c r="M5" s="173"/>
      <c r="N5" s="173"/>
      <c r="O5" s="173"/>
      <c r="P5" s="173"/>
      <c r="Q5" s="173"/>
      <c r="R5" s="173"/>
      <c r="S5" s="173"/>
      <c r="T5" s="173"/>
    </row>
    <row r="6" spans="1:20" s="123" customFormat="1" ht="17.5" x14ac:dyDescent="0.3">
      <c r="A6" s="162" t="str">
        <f>+'01-KQGQ'!A6:AA6</f>
        <v>Số liệu tính từ ngày 13/7/2022 đến ngày 12/8/2022</v>
      </c>
      <c r="B6" s="162"/>
      <c r="C6" s="162"/>
      <c r="D6" s="162"/>
      <c r="E6" s="162"/>
      <c r="F6" s="162"/>
      <c r="G6" s="162"/>
      <c r="H6" s="162"/>
      <c r="I6" s="162"/>
      <c r="J6" s="162"/>
      <c r="K6" s="162"/>
      <c r="L6" s="162"/>
      <c r="M6" s="162"/>
      <c r="N6" s="162"/>
      <c r="O6" s="162"/>
      <c r="P6" s="162"/>
      <c r="Q6" s="162"/>
      <c r="R6" s="162"/>
      <c r="S6" s="162"/>
      <c r="T6" s="162"/>
    </row>
    <row r="7" spans="1:20" s="123" customFormat="1" ht="18" x14ac:dyDescent="0.3">
      <c r="A7" s="163" t="str">
        <f>+'01-KQGQ'!A7:AA7</f>
        <v>(Kèm theo Báo cáo số /BC-UBND ngày 12/8/022 của  UBND xã Sơn Long)</v>
      </c>
      <c r="B7" s="163"/>
      <c r="C7" s="163"/>
      <c r="D7" s="163"/>
      <c r="E7" s="163"/>
      <c r="F7" s="163"/>
      <c r="G7" s="163"/>
      <c r="H7" s="163"/>
      <c r="I7" s="163"/>
      <c r="J7" s="163"/>
      <c r="K7" s="163"/>
      <c r="L7" s="163"/>
      <c r="M7" s="163"/>
      <c r="N7" s="163"/>
      <c r="O7" s="163"/>
      <c r="P7" s="163"/>
      <c r="Q7" s="163"/>
      <c r="R7" s="163"/>
      <c r="S7" s="163"/>
      <c r="T7" s="163"/>
    </row>
    <row r="8" spans="1:20" ht="17.5" x14ac:dyDescent="0.3">
      <c r="A8" s="43"/>
      <c r="B8" s="43"/>
      <c r="C8" s="43"/>
      <c r="D8" s="43"/>
      <c r="E8" s="43"/>
      <c r="F8" s="43"/>
      <c r="G8" s="43"/>
      <c r="H8" s="43"/>
      <c r="I8" s="43"/>
      <c r="J8" s="43"/>
      <c r="K8" s="43"/>
      <c r="L8" s="43"/>
      <c r="M8" s="43"/>
      <c r="N8" s="43"/>
      <c r="O8" s="43"/>
      <c r="P8" s="43"/>
      <c r="Q8" s="43"/>
      <c r="R8" s="43"/>
      <c r="S8" s="43"/>
      <c r="T8" s="43"/>
    </row>
    <row r="9" spans="1:20" s="19" customFormat="1" ht="26.25" customHeight="1" x14ac:dyDescent="0.25">
      <c r="A9" s="174" t="s">
        <v>2</v>
      </c>
      <c r="B9" s="174" t="s">
        <v>310</v>
      </c>
      <c r="C9" s="174" t="s">
        <v>311</v>
      </c>
      <c r="D9" s="174" t="s">
        <v>288</v>
      </c>
      <c r="E9" s="174"/>
      <c r="F9" s="174"/>
      <c r="G9" s="174"/>
      <c r="H9" s="174" t="s">
        <v>246</v>
      </c>
      <c r="I9" s="174"/>
      <c r="J9" s="174"/>
      <c r="K9" s="174"/>
      <c r="L9" s="174"/>
      <c r="M9" s="174"/>
      <c r="N9" s="174"/>
      <c r="O9" s="174"/>
      <c r="P9" s="174" t="s">
        <v>289</v>
      </c>
      <c r="Q9" s="174"/>
      <c r="R9" s="174" t="s">
        <v>290</v>
      </c>
      <c r="S9" s="174"/>
      <c r="T9" s="174"/>
    </row>
    <row r="10" spans="1:20" s="19" customFormat="1" ht="19.5" customHeight="1" x14ac:dyDescent="0.25">
      <c r="A10" s="174"/>
      <c r="B10" s="174"/>
      <c r="C10" s="174"/>
      <c r="D10" s="174" t="s">
        <v>291</v>
      </c>
      <c r="E10" s="174"/>
      <c r="F10" s="174" t="s">
        <v>292</v>
      </c>
      <c r="G10" s="174"/>
      <c r="H10" s="174" t="s">
        <v>293</v>
      </c>
      <c r="I10" s="174"/>
      <c r="J10" s="174"/>
      <c r="K10" s="174"/>
      <c r="L10" s="174" t="s">
        <v>294</v>
      </c>
      <c r="M10" s="174"/>
      <c r="N10" s="174"/>
      <c r="O10" s="174"/>
      <c r="P10" s="174" t="s">
        <v>295</v>
      </c>
      <c r="Q10" s="174" t="s">
        <v>309</v>
      </c>
      <c r="R10" s="174" t="s">
        <v>261</v>
      </c>
      <c r="S10" s="174" t="s">
        <v>296</v>
      </c>
      <c r="T10" s="174" t="s">
        <v>309</v>
      </c>
    </row>
    <row r="11" spans="1:20" s="19" customFormat="1" ht="19.5" customHeight="1" x14ac:dyDescent="0.25">
      <c r="A11" s="174"/>
      <c r="B11" s="174"/>
      <c r="C11" s="174"/>
      <c r="D11" s="174" t="s">
        <v>254</v>
      </c>
      <c r="E11" s="174" t="s">
        <v>305</v>
      </c>
      <c r="F11" s="174" t="s">
        <v>254</v>
      </c>
      <c r="G11" s="174" t="s">
        <v>305</v>
      </c>
      <c r="H11" s="174" t="s">
        <v>255</v>
      </c>
      <c r="I11" s="174"/>
      <c r="J11" s="174" t="s">
        <v>256</v>
      </c>
      <c r="K11" s="174"/>
      <c r="L11" s="174" t="s">
        <v>255</v>
      </c>
      <c r="M11" s="174"/>
      <c r="N11" s="174" t="s">
        <v>256</v>
      </c>
      <c r="O11" s="174"/>
      <c r="P11" s="174"/>
      <c r="Q11" s="174"/>
      <c r="R11" s="174"/>
      <c r="S11" s="174"/>
      <c r="T11" s="174"/>
    </row>
    <row r="12" spans="1:20" s="19" customFormat="1" ht="41.25" customHeight="1" x14ac:dyDescent="0.25">
      <c r="A12" s="174"/>
      <c r="B12" s="174"/>
      <c r="C12" s="174"/>
      <c r="D12" s="174"/>
      <c r="E12" s="174"/>
      <c r="F12" s="174"/>
      <c r="G12" s="174"/>
      <c r="H12" s="20" t="s">
        <v>254</v>
      </c>
      <c r="I12" s="20" t="s">
        <v>305</v>
      </c>
      <c r="J12" s="20" t="s">
        <v>254</v>
      </c>
      <c r="K12" s="20" t="s">
        <v>305</v>
      </c>
      <c r="L12" s="20" t="s">
        <v>254</v>
      </c>
      <c r="M12" s="20" t="s">
        <v>305</v>
      </c>
      <c r="N12" s="20" t="s">
        <v>254</v>
      </c>
      <c r="O12" s="20" t="s">
        <v>305</v>
      </c>
      <c r="P12" s="174"/>
      <c r="Q12" s="174"/>
      <c r="R12" s="174"/>
      <c r="S12" s="174"/>
      <c r="T12" s="174"/>
    </row>
    <row r="13" spans="1:20" s="19" customFormat="1" ht="29.25" customHeight="1" x14ac:dyDescent="0.25">
      <c r="A13" s="23" t="s">
        <v>18</v>
      </c>
      <c r="B13" s="76" t="s">
        <v>306</v>
      </c>
      <c r="C13" s="76" t="s">
        <v>307</v>
      </c>
      <c r="D13" s="76" t="s">
        <v>308</v>
      </c>
      <c r="E13" s="76" t="s">
        <v>27</v>
      </c>
      <c r="F13" s="76" t="s">
        <v>28</v>
      </c>
      <c r="G13" s="76" t="s">
        <v>29</v>
      </c>
      <c r="H13" s="76" t="s">
        <v>30</v>
      </c>
      <c r="I13" s="76" t="s">
        <v>31</v>
      </c>
      <c r="J13" s="76" t="s">
        <v>32</v>
      </c>
      <c r="K13" s="76" t="s">
        <v>33</v>
      </c>
      <c r="L13" s="76" t="s">
        <v>34</v>
      </c>
      <c r="M13" s="76" t="s">
        <v>35</v>
      </c>
      <c r="N13" s="76" t="s">
        <v>36</v>
      </c>
      <c r="O13" s="76" t="s">
        <v>37</v>
      </c>
      <c r="P13" s="76" t="s">
        <v>38</v>
      </c>
      <c r="Q13" s="76" t="s">
        <v>39</v>
      </c>
      <c r="R13" s="76" t="s">
        <v>40</v>
      </c>
      <c r="S13" s="76" t="s">
        <v>41</v>
      </c>
      <c r="T13" s="76" t="s">
        <v>42</v>
      </c>
    </row>
    <row r="14" spans="1:20" s="77" customFormat="1" ht="29.25" customHeight="1" x14ac:dyDescent="0.3">
      <c r="A14" s="57" t="s">
        <v>56</v>
      </c>
      <c r="B14" s="79"/>
      <c r="C14" s="79"/>
      <c r="D14" s="79"/>
      <c r="E14" s="79"/>
      <c r="F14" s="79"/>
      <c r="G14" s="79"/>
      <c r="H14" s="79"/>
      <c r="I14" s="79"/>
      <c r="J14" s="79"/>
      <c r="K14" s="79"/>
      <c r="L14" s="79"/>
      <c r="M14" s="79"/>
      <c r="N14" s="79"/>
      <c r="O14" s="79"/>
      <c r="P14" s="79"/>
      <c r="Q14" s="79"/>
      <c r="R14" s="79"/>
      <c r="S14" s="79"/>
      <c r="T14" s="79"/>
    </row>
    <row r="15" spans="1:20" s="78" customFormat="1" ht="29.25" customHeight="1" x14ac:dyDescent="0.3">
      <c r="A15" s="80" t="s">
        <v>19</v>
      </c>
      <c r="B15" s="81">
        <f t="shared" ref="B15:T15" si="0">SUM(B14:B14)</f>
        <v>0</v>
      </c>
      <c r="C15" s="81">
        <f t="shared" si="0"/>
        <v>0</v>
      </c>
      <c r="D15" s="81">
        <f t="shared" si="0"/>
        <v>0</v>
      </c>
      <c r="E15" s="81">
        <f t="shared" si="0"/>
        <v>0</v>
      </c>
      <c r="F15" s="81">
        <f t="shared" si="0"/>
        <v>0</v>
      </c>
      <c r="G15" s="81">
        <f t="shared" si="0"/>
        <v>0</v>
      </c>
      <c r="H15" s="81">
        <f t="shared" si="0"/>
        <v>0</v>
      </c>
      <c r="I15" s="81">
        <f t="shared" si="0"/>
        <v>0</v>
      </c>
      <c r="J15" s="81">
        <f t="shared" si="0"/>
        <v>0</v>
      </c>
      <c r="K15" s="81">
        <f t="shared" si="0"/>
        <v>0</v>
      </c>
      <c r="L15" s="81">
        <f t="shared" si="0"/>
        <v>0</v>
      </c>
      <c r="M15" s="81">
        <f t="shared" si="0"/>
        <v>0</v>
      </c>
      <c r="N15" s="81">
        <f t="shared" si="0"/>
        <v>0</v>
      </c>
      <c r="O15" s="81">
        <f t="shared" si="0"/>
        <v>0</v>
      </c>
      <c r="P15" s="81">
        <f t="shared" si="0"/>
        <v>0</v>
      </c>
      <c r="Q15" s="81">
        <f t="shared" si="0"/>
        <v>0</v>
      </c>
      <c r="R15" s="81">
        <f t="shared" si="0"/>
        <v>0</v>
      </c>
      <c r="S15" s="81">
        <f t="shared" si="0"/>
        <v>0</v>
      </c>
      <c r="T15" s="81">
        <f t="shared" si="0"/>
        <v>0</v>
      </c>
    </row>
    <row r="16" spans="1:20" x14ac:dyDescent="0.3">
      <c r="A16" s="13"/>
      <c r="B16" s="14"/>
      <c r="C16" s="14"/>
      <c r="D16" s="14"/>
      <c r="E16" s="14"/>
      <c r="F16" s="14"/>
      <c r="G16" s="14"/>
      <c r="H16" s="14"/>
      <c r="I16" s="14"/>
      <c r="J16" s="14"/>
      <c r="K16" s="14"/>
      <c r="L16" s="14"/>
      <c r="M16" s="14"/>
      <c r="N16" s="14"/>
      <c r="O16" s="14"/>
      <c r="P16" s="14"/>
      <c r="Q16" s="14"/>
      <c r="R16" s="14"/>
      <c r="S16" s="14"/>
      <c r="T16" s="14"/>
    </row>
    <row r="17" spans="1:20" x14ac:dyDescent="0.3">
      <c r="A17" s="13"/>
      <c r="B17" s="14"/>
      <c r="C17" s="14"/>
      <c r="D17" s="14"/>
      <c r="E17" s="14"/>
      <c r="F17" s="14"/>
      <c r="G17" s="14"/>
      <c r="H17" s="14"/>
      <c r="I17" s="14"/>
      <c r="J17" s="14"/>
      <c r="K17" s="14"/>
      <c r="L17" s="14"/>
      <c r="M17" s="14"/>
      <c r="N17" s="14"/>
      <c r="O17" s="14"/>
      <c r="P17" s="14"/>
      <c r="Q17" s="14"/>
      <c r="R17" s="14"/>
      <c r="S17" s="14"/>
      <c r="T17" s="14"/>
    </row>
    <row r="18" spans="1:20" x14ac:dyDescent="0.3">
      <c r="A18" s="13"/>
      <c r="B18" s="14"/>
      <c r="C18" s="14"/>
      <c r="D18" s="14"/>
      <c r="E18" s="14"/>
      <c r="F18" s="14"/>
      <c r="G18" s="14"/>
      <c r="H18" s="14"/>
      <c r="I18" s="14"/>
      <c r="J18" s="14"/>
      <c r="K18" s="14"/>
      <c r="L18" s="14"/>
      <c r="M18" s="14"/>
      <c r="N18" s="14"/>
      <c r="O18" s="14"/>
      <c r="P18" s="14"/>
      <c r="Q18" s="14"/>
      <c r="R18" s="14"/>
      <c r="S18" s="14"/>
      <c r="T18" s="14"/>
    </row>
    <row r="19" spans="1:20" x14ac:dyDescent="0.3">
      <c r="A19" s="13"/>
      <c r="B19" s="14"/>
      <c r="C19" s="14"/>
      <c r="D19" s="14"/>
      <c r="E19" s="14"/>
      <c r="F19" s="14"/>
      <c r="G19" s="14"/>
      <c r="H19" s="14"/>
      <c r="I19" s="14"/>
      <c r="J19" s="14"/>
      <c r="K19" s="14"/>
      <c r="L19" s="14"/>
      <c r="M19" s="14"/>
      <c r="N19" s="14"/>
      <c r="O19" s="14"/>
      <c r="P19" s="14"/>
      <c r="Q19" s="14"/>
      <c r="R19" s="14"/>
      <c r="S19" s="14"/>
      <c r="T19" s="14"/>
    </row>
    <row r="20" spans="1:20" x14ac:dyDescent="0.3">
      <c r="A20" s="13"/>
      <c r="B20" s="14"/>
      <c r="C20" s="14"/>
      <c r="D20" s="14"/>
      <c r="E20" s="14"/>
      <c r="F20" s="14"/>
      <c r="G20" s="14"/>
      <c r="H20" s="14"/>
      <c r="I20" s="14"/>
      <c r="J20" s="14"/>
      <c r="K20" s="14"/>
      <c r="L20" s="14"/>
      <c r="M20" s="14"/>
      <c r="N20" s="14"/>
      <c r="O20" s="14"/>
      <c r="P20" s="14"/>
      <c r="Q20" s="14"/>
      <c r="R20" s="14"/>
      <c r="S20" s="14"/>
      <c r="T20" s="14"/>
    </row>
    <row r="21" spans="1:20" x14ac:dyDescent="0.3">
      <c r="A21" s="13"/>
      <c r="B21" s="14"/>
      <c r="C21" s="14"/>
      <c r="D21" s="14"/>
      <c r="E21" s="14"/>
      <c r="F21" s="14"/>
      <c r="G21" s="14"/>
      <c r="H21" s="14"/>
      <c r="I21" s="14"/>
      <c r="J21" s="14"/>
      <c r="K21" s="14"/>
      <c r="L21" s="14"/>
      <c r="M21" s="14"/>
      <c r="N21" s="14"/>
      <c r="O21" s="14"/>
      <c r="P21" s="14"/>
      <c r="Q21" s="14"/>
      <c r="R21" s="14"/>
      <c r="S21" s="14"/>
      <c r="T21" s="14"/>
    </row>
    <row r="22" spans="1:20" x14ac:dyDescent="0.3">
      <c r="A22" s="13"/>
      <c r="B22" s="14"/>
      <c r="C22" s="14"/>
      <c r="D22" s="14"/>
      <c r="E22" s="14"/>
      <c r="F22" s="14"/>
      <c r="G22" s="14"/>
      <c r="H22" s="14"/>
      <c r="I22" s="14"/>
      <c r="J22" s="14"/>
      <c r="K22" s="14"/>
      <c r="L22" s="14"/>
      <c r="M22" s="14"/>
      <c r="N22" s="14"/>
      <c r="O22" s="14"/>
      <c r="P22" s="14"/>
      <c r="Q22" s="14"/>
      <c r="R22" s="14"/>
      <c r="S22" s="14"/>
      <c r="T22" s="14"/>
    </row>
    <row r="23" spans="1:20" x14ac:dyDescent="0.3">
      <c r="A23" s="13"/>
      <c r="B23" s="14"/>
      <c r="C23" s="14"/>
      <c r="D23" s="14"/>
      <c r="E23" s="14"/>
      <c r="F23" s="14"/>
      <c r="G23" s="14"/>
      <c r="H23" s="14"/>
      <c r="I23" s="14"/>
      <c r="J23" s="14"/>
      <c r="K23" s="14"/>
      <c r="L23" s="14"/>
      <c r="M23" s="14"/>
      <c r="N23" s="14"/>
      <c r="O23" s="14"/>
      <c r="P23" s="14"/>
      <c r="Q23" s="14"/>
      <c r="R23" s="14"/>
      <c r="S23" s="14"/>
      <c r="T23" s="14"/>
    </row>
    <row r="24" spans="1:20" x14ac:dyDescent="0.3">
      <c r="A24" s="13"/>
      <c r="B24" s="14"/>
      <c r="C24" s="14"/>
      <c r="D24" s="14"/>
      <c r="E24" s="14"/>
      <c r="F24" s="14"/>
      <c r="G24" s="14"/>
      <c r="H24" s="14"/>
      <c r="I24" s="14"/>
      <c r="J24" s="14"/>
      <c r="K24" s="14"/>
      <c r="L24" s="14"/>
      <c r="M24" s="14"/>
      <c r="N24" s="14"/>
      <c r="O24" s="14"/>
      <c r="P24" s="14"/>
      <c r="Q24" s="14"/>
      <c r="R24" s="14"/>
      <c r="S24" s="14"/>
      <c r="T24" s="14"/>
    </row>
    <row r="25" spans="1:20" x14ac:dyDescent="0.3">
      <c r="A25" s="13"/>
      <c r="B25" s="14"/>
      <c r="C25" s="14"/>
      <c r="D25" s="14"/>
      <c r="E25" s="14"/>
      <c r="F25" s="14"/>
      <c r="G25" s="14"/>
      <c r="H25" s="14"/>
      <c r="I25" s="14"/>
      <c r="J25" s="14"/>
      <c r="K25" s="14"/>
      <c r="L25" s="14"/>
      <c r="M25" s="14"/>
      <c r="N25" s="14"/>
      <c r="O25" s="14"/>
      <c r="P25" s="14"/>
      <c r="Q25" s="14"/>
      <c r="R25" s="14"/>
      <c r="S25" s="14"/>
      <c r="T25" s="14"/>
    </row>
    <row r="26" spans="1:20" x14ac:dyDescent="0.3">
      <c r="A26" s="13"/>
      <c r="B26" s="14"/>
      <c r="C26" s="14"/>
      <c r="D26" s="14"/>
      <c r="E26" s="14"/>
      <c r="F26" s="14"/>
      <c r="G26" s="14"/>
      <c r="H26" s="14"/>
      <c r="I26" s="14"/>
      <c r="J26" s="14"/>
      <c r="K26" s="14"/>
      <c r="L26" s="14"/>
      <c r="M26" s="14"/>
      <c r="N26" s="14"/>
      <c r="O26" s="14"/>
      <c r="P26" s="14"/>
      <c r="Q26" s="14"/>
      <c r="R26" s="14"/>
      <c r="S26" s="14"/>
      <c r="T26" s="14"/>
    </row>
    <row r="27" spans="1:20" x14ac:dyDescent="0.3">
      <c r="A27" s="13"/>
      <c r="B27" s="14"/>
      <c r="C27" s="14"/>
      <c r="D27" s="14"/>
      <c r="E27" s="14"/>
      <c r="F27" s="14"/>
      <c r="G27" s="14"/>
      <c r="H27" s="14"/>
      <c r="I27" s="14"/>
      <c r="J27" s="14"/>
      <c r="K27" s="14"/>
      <c r="L27" s="14"/>
      <c r="M27" s="14"/>
      <c r="N27" s="14"/>
      <c r="O27" s="14"/>
      <c r="P27" s="14"/>
      <c r="Q27" s="14"/>
      <c r="R27" s="14"/>
      <c r="S27" s="14"/>
      <c r="T27" s="14"/>
    </row>
    <row r="28" spans="1:20" x14ac:dyDescent="0.3">
      <c r="A28" s="13"/>
      <c r="B28" s="14"/>
      <c r="C28" s="14"/>
      <c r="D28" s="14"/>
      <c r="E28" s="14"/>
      <c r="F28" s="14"/>
      <c r="G28" s="14"/>
      <c r="H28" s="14"/>
      <c r="I28" s="14"/>
      <c r="J28" s="14"/>
      <c r="K28" s="14"/>
      <c r="L28" s="14"/>
      <c r="M28" s="14"/>
      <c r="N28" s="14"/>
      <c r="O28" s="14"/>
      <c r="P28" s="14"/>
      <c r="Q28" s="14"/>
      <c r="R28" s="14"/>
      <c r="S28" s="14"/>
      <c r="T28" s="14"/>
    </row>
    <row r="29" spans="1:20" x14ac:dyDescent="0.3">
      <c r="A29" s="13"/>
      <c r="B29" s="14"/>
      <c r="C29" s="14"/>
      <c r="D29" s="14"/>
      <c r="E29" s="14"/>
      <c r="F29" s="14"/>
      <c r="G29" s="14"/>
      <c r="H29" s="14"/>
      <c r="I29" s="14"/>
      <c r="J29" s="14"/>
      <c r="K29" s="14"/>
      <c r="L29" s="14"/>
      <c r="M29" s="14"/>
      <c r="N29" s="14"/>
      <c r="O29" s="14"/>
      <c r="P29" s="14"/>
      <c r="Q29" s="14"/>
      <c r="R29" s="14"/>
      <c r="S29" s="14"/>
      <c r="T29" s="14"/>
    </row>
    <row r="30" spans="1:20" x14ac:dyDescent="0.3">
      <c r="A30" s="13"/>
      <c r="B30" s="14"/>
      <c r="C30" s="14"/>
      <c r="D30" s="14"/>
      <c r="E30" s="14"/>
      <c r="F30" s="14"/>
      <c r="G30" s="14"/>
      <c r="H30" s="14"/>
      <c r="I30" s="14"/>
      <c r="J30" s="14"/>
      <c r="K30" s="14"/>
      <c r="L30" s="14"/>
      <c r="M30" s="14"/>
      <c r="N30" s="14"/>
      <c r="O30" s="14"/>
      <c r="P30" s="14"/>
      <c r="Q30" s="14"/>
      <c r="R30" s="14"/>
      <c r="S30" s="14"/>
      <c r="T30" s="14"/>
    </row>
    <row r="31" spans="1:20" x14ac:dyDescent="0.3">
      <c r="A31" s="15" t="s">
        <v>297</v>
      </c>
    </row>
    <row r="32" spans="1:20" x14ac:dyDescent="0.3">
      <c r="A32" s="8"/>
    </row>
    <row r="33" spans="1:1" ht="13.5" x14ac:dyDescent="0.3">
      <c r="A33" s="16" t="s">
        <v>20</v>
      </c>
    </row>
    <row r="34" spans="1:1" x14ac:dyDescent="0.3">
      <c r="A34" s="8" t="s">
        <v>21</v>
      </c>
    </row>
    <row r="35" spans="1:1" x14ac:dyDescent="0.3">
      <c r="A35" s="8" t="s">
        <v>298</v>
      </c>
    </row>
    <row r="36" spans="1:1" x14ac:dyDescent="0.3">
      <c r="A36" s="8" t="s">
        <v>299</v>
      </c>
    </row>
    <row r="37" spans="1:1" x14ac:dyDescent="0.3">
      <c r="A37" s="8" t="s">
        <v>300</v>
      </c>
    </row>
    <row r="38" spans="1:1" x14ac:dyDescent="0.3">
      <c r="A38" s="8" t="s">
        <v>301</v>
      </c>
    </row>
    <row r="39" spans="1:1" x14ac:dyDescent="0.3">
      <c r="A39" s="8" t="s">
        <v>302</v>
      </c>
    </row>
    <row r="40" spans="1:1" x14ac:dyDescent="0.3">
      <c r="A40" s="8" t="s">
        <v>303</v>
      </c>
    </row>
    <row r="41" spans="1:1" x14ac:dyDescent="0.3">
      <c r="A41" s="8" t="s">
        <v>304</v>
      </c>
    </row>
  </sheetData>
  <mergeCells count="27">
    <mergeCell ref="D9:G9"/>
    <mergeCell ref="H9:O9"/>
    <mergeCell ref="P9:Q9"/>
    <mergeCell ref="D11:D12"/>
    <mergeCell ref="E11:E12"/>
    <mergeCell ref="F11:F12"/>
    <mergeCell ref="G11:G12"/>
    <mergeCell ref="H11:I11"/>
    <mergeCell ref="J11:K11"/>
    <mergeCell ref="L11:M11"/>
    <mergeCell ref="N11:O11"/>
    <mergeCell ref="A5:T5"/>
    <mergeCell ref="A6:T6"/>
    <mergeCell ref="A7:T7"/>
    <mergeCell ref="R9:T9"/>
    <mergeCell ref="D10:E10"/>
    <mergeCell ref="F10:G10"/>
    <mergeCell ref="H10:K10"/>
    <mergeCell ref="L10:O10"/>
    <mergeCell ref="P10:P12"/>
    <mergeCell ref="Q10:Q12"/>
    <mergeCell ref="R10:R12"/>
    <mergeCell ref="S10:S12"/>
    <mergeCell ref="T10:T12"/>
    <mergeCell ref="A9:A12"/>
    <mergeCell ref="B9:B12"/>
    <mergeCell ref="C9:C12"/>
  </mergeCells>
  <pageMargins left="0.48" right="0.16" top="0.62"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13" workbookViewId="0">
      <selection activeCell="A15" sqref="A15:XFD15"/>
    </sheetView>
  </sheetViews>
  <sheetFormatPr defaultColWidth="9.1796875" defaultRowHeight="14" x14ac:dyDescent="0.3"/>
  <cols>
    <col min="1" max="1" width="5.453125" style="9" customWidth="1"/>
    <col min="2" max="11" width="4.7265625" style="9" customWidth="1"/>
    <col min="12" max="17" width="4.26953125" style="9" customWidth="1"/>
    <col min="18" max="32" width="4.7265625" style="9" customWidth="1"/>
    <col min="33" max="16384" width="9.1796875" style="9"/>
  </cols>
  <sheetData>
    <row r="1" spans="1:32" x14ac:dyDescent="0.3">
      <c r="A1" s="8"/>
    </row>
    <row r="2" spans="1:32" ht="16.5" x14ac:dyDescent="0.35">
      <c r="E2" s="24" t="str">
        <f>+'02-KQGQ'!D2</f>
        <v>ỦY BAN NHÂN DÂN</v>
      </c>
      <c r="AF2" s="10" t="s">
        <v>312</v>
      </c>
    </row>
    <row r="3" spans="1:32" ht="16.5" x14ac:dyDescent="0.35">
      <c r="E3" s="127" t="str">
        <f>+'02-KQGQ'!D3</f>
        <v>XÃ SƠN LONG</v>
      </c>
      <c r="AF3" s="10"/>
    </row>
    <row r="4" spans="1:32" ht="16.5" x14ac:dyDescent="0.35">
      <c r="E4" s="24"/>
      <c r="AF4" s="10"/>
    </row>
    <row r="5" spans="1:32" ht="17.5" x14ac:dyDescent="0.3">
      <c r="A5" s="173" t="s">
        <v>313</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row>
    <row r="6" spans="1:32" s="133" customFormat="1" ht="17.5" x14ac:dyDescent="0.3">
      <c r="A6" s="162" t="str">
        <f>+'02-KQGQ'!A6:T6</f>
        <v>Số liệu tính từ ngày 13/7/2022 đến ngày 12/8/2022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row>
    <row r="7" spans="1:32" s="133" customFormat="1" ht="18" x14ac:dyDescent="0.3">
      <c r="A7" s="163" t="str">
        <f>+'02-KQGQ'!A7:T7</f>
        <v>(Kèm theo Báo cáo số /BC-UBND ngày 12/8/022 của  UBND xã Sơn Long)</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row>
    <row r="8" spans="1:32" x14ac:dyDescent="0.3">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row>
    <row r="9" spans="1:32" x14ac:dyDescent="0.3">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ht="31.5" customHeight="1" x14ac:dyDescent="0.3">
      <c r="A10" s="164" t="s">
        <v>2</v>
      </c>
      <c r="B10" s="164" t="s">
        <v>314</v>
      </c>
      <c r="C10" s="164"/>
      <c r="D10" s="164"/>
      <c r="E10" s="164" t="s">
        <v>315</v>
      </c>
      <c r="F10" s="164" t="s">
        <v>316</v>
      </c>
      <c r="G10" s="164" t="s">
        <v>243</v>
      </c>
      <c r="H10" s="164"/>
      <c r="I10" s="164"/>
      <c r="J10" s="164"/>
      <c r="K10" s="164"/>
      <c r="L10" s="164"/>
      <c r="M10" s="164"/>
      <c r="N10" s="164"/>
      <c r="O10" s="164"/>
      <c r="P10" s="164"/>
      <c r="Q10" s="164"/>
      <c r="R10" s="164"/>
      <c r="S10" s="164"/>
      <c r="T10" s="164"/>
      <c r="U10" s="164"/>
      <c r="V10" s="164"/>
      <c r="W10" s="164"/>
      <c r="X10" s="164"/>
      <c r="Y10" s="164" t="s">
        <v>244</v>
      </c>
      <c r="Z10" s="164"/>
      <c r="AA10" s="164"/>
      <c r="AB10" s="164"/>
      <c r="AC10" s="164"/>
      <c r="AD10" s="164"/>
      <c r="AE10" s="164" t="s">
        <v>251</v>
      </c>
      <c r="AF10" s="164"/>
    </row>
    <row r="11" spans="1:32" ht="30.75" customHeight="1" x14ac:dyDescent="0.3">
      <c r="A11" s="164"/>
      <c r="B11" s="164" t="s">
        <v>109</v>
      </c>
      <c r="C11" s="164" t="s">
        <v>91</v>
      </c>
      <c r="D11" s="164" t="s">
        <v>92</v>
      </c>
      <c r="E11" s="164"/>
      <c r="F11" s="164"/>
      <c r="G11" s="164" t="s">
        <v>102</v>
      </c>
      <c r="H11" s="164"/>
      <c r="I11" s="164"/>
      <c r="J11" s="164"/>
      <c r="K11" s="164"/>
      <c r="L11" s="164" t="s">
        <v>245</v>
      </c>
      <c r="M11" s="164"/>
      <c r="N11" s="164" t="s">
        <v>246</v>
      </c>
      <c r="O11" s="164"/>
      <c r="P11" s="164"/>
      <c r="Q11" s="164"/>
      <c r="R11" s="164" t="s">
        <v>257</v>
      </c>
      <c r="S11" s="164" t="s">
        <v>258</v>
      </c>
      <c r="T11" s="164" t="s">
        <v>247</v>
      </c>
      <c r="U11" s="164"/>
      <c r="V11" s="164" t="s">
        <v>248</v>
      </c>
      <c r="W11" s="164"/>
      <c r="X11" s="164"/>
      <c r="Y11" s="164" t="s">
        <v>317</v>
      </c>
      <c r="Z11" s="164" t="s">
        <v>318</v>
      </c>
      <c r="AA11" s="164" t="s">
        <v>319</v>
      </c>
      <c r="AB11" s="164" t="s">
        <v>320</v>
      </c>
      <c r="AC11" s="164" t="s">
        <v>321</v>
      </c>
      <c r="AD11" s="164" t="s">
        <v>322</v>
      </c>
      <c r="AE11" s="164" t="s">
        <v>268</v>
      </c>
      <c r="AF11" s="164" t="s">
        <v>269</v>
      </c>
    </row>
    <row r="12" spans="1:32" ht="20.25" customHeight="1" x14ac:dyDescent="0.3">
      <c r="A12" s="164"/>
      <c r="B12" s="164"/>
      <c r="C12" s="164"/>
      <c r="D12" s="164"/>
      <c r="E12" s="164"/>
      <c r="F12" s="164"/>
      <c r="G12" s="164" t="s">
        <v>109</v>
      </c>
      <c r="H12" s="164" t="s">
        <v>323</v>
      </c>
      <c r="I12" s="164" t="s">
        <v>324</v>
      </c>
      <c r="J12" s="164" t="s">
        <v>325</v>
      </c>
      <c r="K12" s="164" t="s">
        <v>326</v>
      </c>
      <c r="L12" s="164" t="s">
        <v>254</v>
      </c>
      <c r="M12" s="164" t="s">
        <v>284</v>
      </c>
      <c r="N12" s="164" t="s">
        <v>255</v>
      </c>
      <c r="O12" s="164"/>
      <c r="P12" s="164" t="s">
        <v>256</v>
      </c>
      <c r="Q12" s="164"/>
      <c r="R12" s="164"/>
      <c r="S12" s="164"/>
      <c r="T12" s="164" t="s">
        <v>327</v>
      </c>
      <c r="U12" s="164" t="s">
        <v>309</v>
      </c>
      <c r="V12" s="164" t="s">
        <v>261</v>
      </c>
      <c r="W12" s="164" t="s">
        <v>328</v>
      </c>
      <c r="X12" s="164" t="s">
        <v>309</v>
      </c>
      <c r="Y12" s="164"/>
      <c r="Z12" s="164"/>
      <c r="AA12" s="164"/>
      <c r="AB12" s="164"/>
      <c r="AC12" s="164"/>
      <c r="AD12" s="164"/>
      <c r="AE12" s="164"/>
      <c r="AF12" s="164"/>
    </row>
    <row r="13" spans="1:32" ht="87.75" customHeight="1" x14ac:dyDescent="0.3">
      <c r="A13" s="164"/>
      <c r="B13" s="164"/>
      <c r="C13" s="164"/>
      <c r="D13" s="164"/>
      <c r="E13" s="164"/>
      <c r="F13" s="164"/>
      <c r="G13" s="164"/>
      <c r="H13" s="164"/>
      <c r="I13" s="164"/>
      <c r="J13" s="164"/>
      <c r="K13" s="164"/>
      <c r="L13" s="164"/>
      <c r="M13" s="164"/>
      <c r="N13" s="44" t="s">
        <v>254</v>
      </c>
      <c r="O13" s="44" t="s">
        <v>345</v>
      </c>
      <c r="P13" s="44" t="s">
        <v>254</v>
      </c>
      <c r="Q13" s="44" t="s">
        <v>345</v>
      </c>
      <c r="R13" s="164"/>
      <c r="S13" s="164"/>
      <c r="T13" s="164"/>
      <c r="U13" s="164"/>
      <c r="V13" s="164"/>
      <c r="W13" s="164"/>
      <c r="X13" s="164"/>
      <c r="Y13" s="164"/>
      <c r="Z13" s="164"/>
      <c r="AA13" s="164"/>
      <c r="AB13" s="164"/>
      <c r="AC13" s="164"/>
      <c r="AD13" s="164"/>
      <c r="AE13" s="164"/>
      <c r="AF13" s="164"/>
    </row>
    <row r="14" spans="1:32" s="21" customFormat="1" ht="54" customHeight="1" x14ac:dyDescent="0.25">
      <c r="A14" s="28" t="s">
        <v>18</v>
      </c>
      <c r="B14" s="28" t="s">
        <v>346</v>
      </c>
      <c r="C14" s="28">
        <v>2</v>
      </c>
      <c r="D14" s="28">
        <v>3</v>
      </c>
      <c r="E14" s="28">
        <v>4</v>
      </c>
      <c r="F14" s="28">
        <v>5</v>
      </c>
      <c r="G14" s="62" t="s">
        <v>347</v>
      </c>
      <c r="H14" s="28">
        <v>7</v>
      </c>
      <c r="I14" s="28" t="s">
        <v>348</v>
      </c>
      <c r="J14" s="28">
        <v>9</v>
      </c>
      <c r="K14" s="28">
        <v>10</v>
      </c>
      <c r="L14" s="28">
        <v>11</v>
      </c>
      <c r="M14" s="28">
        <v>12</v>
      </c>
      <c r="N14" s="28">
        <v>13</v>
      </c>
      <c r="O14" s="28">
        <v>14</v>
      </c>
      <c r="P14" s="28">
        <v>15</v>
      </c>
      <c r="Q14" s="28">
        <v>16</v>
      </c>
      <c r="R14" s="28">
        <v>17</v>
      </c>
      <c r="S14" s="28">
        <v>18</v>
      </c>
      <c r="T14" s="28">
        <v>19</v>
      </c>
      <c r="U14" s="28">
        <v>20</v>
      </c>
      <c r="V14" s="28">
        <v>21</v>
      </c>
      <c r="W14" s="28">
        <v>22</v>
      </c>
      <c r="X14" s="28">
        <v>23</v>
      </c>
      <c r="Y14" s="28">
        <v>24</v>
      </c>
      <c r="Z14" s="28">
        <v>25</v>
      </c>
      <c r="AA14" s="28">
        <v>26</v>
      </c>
      <c r="AB14" s="28">
        <v>27</v>
      </c>
      <c r="AC14" s="28">
        <v>28</v>
      </c>
      <c r="AD14" s="28">
        <v>29</v>
      </c>
      <c r="AE14" s="28">
        <v>30</v>
      </c>
      <c r="AF14" s="28">
        <v>31</v>
      </c>
    </row>
    <row r="15" spans="1:32" s="19" customFormat="1" ht="36" customHeight="1" x14ac:dyDescent="0.25">
      <c r="A15" s="32" t="s">
        <v>56</v>
      </c>
      <c r="B15" s="60">
        <f>+SUM(C15:D15)</f>
        <v>0</v>
      </c>
      <c r="C15" s="59"/>
      <c r="D15" s="59"/>
      <c r="E15" s="59"/>
      <c r="F15" s="59"/>
      <c r="G15" s="59">
        <f>+H15+I15+J15+K15</f>
        <v>0</v>
      </c>
      <c r="H15" s="59"/>
      <c r="I15" s="59">
        <f>+Z15+AB15+AD15</f>
        <v>0</v>
      </c>
      <c r="J15" s="59"/>
      <c r="K15" s="59"/>
      <c r="L15" s="59"/>
      <c r="M15" s="59"/>
      <c r="N15" s="59"/>
      <c r="O15" s="59"/>
      <c r="P15" s="59"/>
      <c r="Q15" s="59"/>
      <c r="R15" s="59"/>
      <c r="S15" s="59"/>
      <c r="T15" s="59"/>
      <c r="U15" s="59"/>
      <c r="V15" s="59"/>
      <c r="W15" s="59"/>
      <c r="X15" s="59"/>
      <c r="Y15" s="59"/>
      <c r="Z15" s="59"/>
      <c r="AA15" s="59"/>
      <c r="AB15" s="59"/>
      <c r="AC15" s="59"/>
      <c r="AD15" s="59"/>
      <c r="AE15" s="59"/>
      <c r="AF15" s="59"/>
    </row>
    <row r="16" spans="1:32" s="75" customFormat="1" ht="36" customHeight="1" x14ac:dyDescent="0.25">
      <c r="A16" s="20" t="s">
        <v>19</v>
      </c>
      <c r="B16" s="69">
        <f t="shared" ref="B16:AF16" si="0">SUM(B15:B15)</f>
        <v>0</v>
      </c>
      <c r="C16" s="69">
        <f t="shared" si="0"/>
        <v>0</v>
      </c>
      <c r="D16" s="69">
        <f t="shared" si="0"/>
        <v>0</v>
      </c>
      <c r="E16" s="69">
        <f t="shared" si="0"/>
        <v>0</v>
      </c>
      <c r="F16" s="69">
        <f t="shared" si="0"/>
        <v>0</v>
      </c>
      <c r="G16" s="69">
        <f t="shared" si="0"/>
        <v>0</v>
      </c>
      <c r="H16" s="69">
        <f t="shared" si="0"/>
        <v>0</v>
      </c>
      <c r="I16" s="69">
        <f t="shared" si="0"/>
        <v>0</v>
      </c>
      <c r="J16" s="69">
        <f t="shared" si="0"/>
        <v>0</v>
      </c>
      <c r="K16" s="69">
        <f t="shared" si="0"/>
        <v>0</v>
      </c>
      <c r="L16" s="69">
        <f t="shared" si="0"/>
        <v>0</v>
      </c>
      <c r="M16" s="69">
        <f t="shared" si="0"/>
        <v>0</v>
      </c>
      <c r="N16" s="69">
        <f t="shared" si="0"/>
        <v>0</v>
      </c>
      <c r="O16" s="69">
        <f t="shared" si="0"/>
        <v>0</v>
      </c>
      <c r="P16" s="69">
        <f t="shared" si="0"/>
        <v>0</v>
      </c>
      <c r="Q16" s="69">
        <f t="shared" si="0"/>
        <v>0</v>
      </c>
      <c r="R16" s="69">
        <f t="shared" si="0"/>
        <v>0</v>
      </c>
      <c r="S16" s="69">
        <f t="shared" si="0"/>
        <v>0</v>
      </c>
      <c r="T16" s="69">
        <f t="shared" si="0"/>
        <v>0</v>
      </c>
      <c r="U16" s="69">
        <f t="shared" si="0"/>
        <v>0</v>
      </c>
      <c r="V16" s="69">
        <f t="shared" si="0"/>
        <v>0</v>
      </c>
      <c r="W16" s="69">
        <f t="shared" si="0"/>
        <v>0</v>
      </c>
      <c r="X16" s="69">
        <f t="shared" si="0"/>
        <v>0</v>
      </c>
      <c r="Y16" s="69">
        <f t="shared" si="0"/>
        <v>0</v>
      </c>
      <c r="Z16" s="69">
        <f t="shared" si="0"/>
        <v>0</v>
      </c>
      <c r="AA16" s="69">
        <f t="shared" si="0"/>
        <v>0</v>
      </c>
      <c r="AB16" s="69">
        <f t="shared" si="0"/>
        <v>0</v>
      </c>
      <c r="AC16" s="69">
        <f t="shared" si="0"/>
        <v>0</v>
      </c>
      <c r="AD16" s="69">
        <f t="shared" si="0"/>
        <v>0</v>
      </c>
      <c r="AE16" s="69">
        <f t="shared" si="0"/>
        <v>0</v>
      </c>
      <c r="AF16" s="69">
        <f t="shared" si="0"/>
        <v>0</v>
      </c>
    </row>
    <row r="17" spans="1:32" s="19" customFormat="1" ht="11.5" x14ac:dyDescent="0.25">
      <c r="A17" s="82"/>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row>
    <row r="18" spans="1:32" x14ac:dyDescent="0.3">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1:32" x14ac:dyDescent="0.3">
      <c r="A19" s="3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1:32" x14ac:dyDescent="0.3">
      <c r="A20" s="3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row>
    <row r="21" spans="1:32" x14ac:dyDescent="0.3">
      <c r="A21" s="3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row>
    <row r="22" spans="1:32" x14ac:dyDescent="0.3">
      <c r="A22" s="3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row>
    <row r="23" spans="1:32" x14ac:dyDescent="0.3">
      <c r="A23" s="3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1:32" x14ac:dyDescent="0.3">
      <c r="A24" s="3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row>
    <row r="25" spans="1:32" x14ac:dyDescent="0.3">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x14ac:dyDescent="0.3">
      <c r="A26" s="3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x14ac:dyDescent="0.3">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row>
    <row r="28" spans="1:32" x14ac:dyDescent="0.3">
      <c r="A28" s="35"/>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row>
    <row r="29" spans="1:32" x14ac:dyDescent="0.3">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x14ac:dyDescent="0.3">
      <c r="A30" s="15" t="s">
        <v>329</v>
      </c>
    </row>
    <row r="31" spans="1:32" x14ac:dyDescent="0.3">
      <c r="A31" s="8"/>
    </row>
    <row r="32" spans="1:32" x14ac:dyDescent="0.3">
      <c r="A32" s="16" t="s">
        <v>20</v>
      </c>
    </row>
    <row r="33" spans="1:1" x14ac:dyDescent="0.3">
      <c r="A33" s="8" t="s">
        <v>330</v>
      </c>
    </row>
    <row r="34" spans="1:1" x14ac:dyDescent="0.3">
      <c r="A34" s="8" t="s">
        <v>331</v>
      </c>
    </row>
    <row r="35" spans="1:1" x14ac:dyDescent="0.3">
      <c r="A35" s="8" t="s">
        <v>332</v>
      </c>
    </row>
    <row r="36" spans="1:1" x14ac:dyDescent="0.3">
      <c r="A36" s="8" t="s">
        <v>333</v>
      </c>
    </row>
    <row r="37" spans="1:1" x14ac:dyDescent="0.3">
      <c r="A37" s="8" t="s">
        <v>334</v>
      </c>
    </row>
    <row r="38" spans="1:1" x14ac:dyDescent="0.3">
      <c r="A38" s="8" t="s">
        <v>335</v>
      </c>
    </row>
    <row r="39" spans="1:1" x14ac:dyDescent="0.3">
      <c r="A39" s="8" t="s">
        <v>336</v>
      </c>
    </row>
    <row r="40" spans="1:1" x14ac:dyDescent="0.3">
      <c r="A40" s="8" t="s">
        <v>337</v>
      </c>
    </row>
    <row r="41" spans="1:1" x14ac:dyDescent="0.3">
      <c r="A41" s="8" t="s">
        <v>338</v>
      </c>
    </row>
    <row r="42" spans="1:1" x14ac:dyDescent="0.3">
      <c r="A42" s="8" t="s">
        <v>339</v>
      </c>
    </row>
    <row r="43" spans="1:1" x14ac:dyDescent="0.3">
      <c r="A43" s="8" t="s">
        <v>340</v>
      </c>
    </row>
    <row r="44" spans="1:1" x14ac:dyDescent="0.3">
      <c r="A44" s="8" t="s">
        <v>341</v>
      </c>
    </row>
    <row r="45" spans="1:1" x14ac:dyDescent="0.3">
      <c r="A45" s="8" t="s">
        <v>342</v>
      </c>
    </row>
    <row r="46" spans="1:1" x14ac:dyDescent="0.3">
      <c r="A46" s="8" t="s">
        <v>343</v>
      </c>
    </row>
    <row r="47" spans="1:1" x14ac:dyDescent="0.3">
      <c r="A47" s="8" t="s">
        <v>344</v>
      </c>
    </row>
  </sheetData>
  <mergeCells count="42">
    <mergeCell ref="AF11:AF13"/>
    <mergeCell ref="G12:G13"/>
    <mergeCell ref="A10:A13"/>
    <mergeCell ref="B10:D10"/>
    <mergeCell ref="E10:E13"/>
    <mergeCell ref="F10:F13"/>
    <mergeCell ref="G10:X10"/>
    <mergeCell ref="V11:X11"/>
    <mergeCell ref="H12:H13"/>
    <mergeCell ref="I12:I13"/>
    <mergeCell ref="J12:J13"/>
    <mergeCell ref="K12:K13"/>
    <mergeCell ref="V12:V13"/>
    <mergeCell ref="W12:W13"/>
    <mergeCell ref="X12:X13"/>
    <mergeCell ref="S11:S13"/>
    <mergeCell ref="T11:U11"/>
    <mergeCell ref="Y10:AD10"/>
    <mergeCell ref="Y11:Y13"/>
    <mergeCell ref="Z11:Z13"/>
    <mergeCell ref="AA11:AA13"/>
    <mergeCell ref="D11:D13"/>
    <mergeCell ref="G11:K11"/>
    <mergeCell ref="L11:M11"/>
    <mergeCell ref="N11:Q11"/>
    <mergeCell ref="R11:R13"/>
    <mergeCell ref="A5:AF5"/>
    <mergeCell ref="A6:AF6"/>
    <mergeCell ref="A7:AF7"/>
    <mergeCell ref="L12:L13"/>
    <mergeCell ref="M12:M13"/>
    <mergeCell ref="N12:O12"/>
    <mergeCell ref="P12:Q12"/>
    <mergeCell ref="T12:T13"/>
    <mergeCell ref="U12:U13"/>
    <mergeCell ref="AB11:AB13"/>
    <mergeCell ref="AC11:AC13"/>
    <mergeCell ref="AD11:AD13"/>
    <mergeCell ref="AE11:AE13"/>
    <mergeCell ref="AE10:AF10"/>
    <mergeCell ref="B11:B13"/>
    <mergeCell ref="C11:C13"/>
  </mergeCells>
  <pageMargins left="0.2" right="0.2" top="0.37" bottom="0.4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01-TCD</vt:lpstr>
      <vt:lpstr>02-TCD</vt:lpstr>
      <vt:lpstr>01-XLD</vt:lpstr>
      <vt:lpstr>02-XLD</vt:lpstr>
      <vt:lpstr>03-XLD</vt:lpstr>
      <vt:lpstr>04-XLD</vt:lpstr>
      <vt:lpstr>01-KQGQ</vt:lpstr>
      <vt:lpstr>02-KQGQ</vt:lpstr>
      <vt:lpstr>03-KQGQ</vt:lpstr>
      <vt:lpstr>04-KQGQ</vt:lpstr>
      <vt:lpstr>Đơn thư trong kỳ</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2022-08-10T01:11:19Z</dcterms:modified>
</cp:coreProperties>
</file>